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7536" activeTab="1"/>
  </bookViews>
  <sheets>
    <sheet name="記入例" sheetId="2" r:id="rId1"/>
    <sheet name="印刷用" sheetId="1" r:id="rId2"/>
    <sheet name="記載者データ入力シート" sheetId="3" r:id="rId3"/>
    <sheet name="小５_データ入力シート" sheetId="4" r:id="rId4"/>
    <sheet name="小６_データ入力シート" sheetId="5" r:id="rId5"/>
  </sheets>
  <definedNames>
    <definedName name="_xlnm.Print_Area" localSheetId="1">印刷用!$A$1:$BM$96</definedName>
    <definedName name="_xlnm.Print_Area" localSheetId="0">記入例!$A$1:$BM$112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I9" i="1"/>
  <c r="BB80" i="1"/>
  <c r="AB83" i="1"/>
  <c r="AB81" i="1"/>
  <c r="AB79" i="1"/>
  <c r="AB77" i="1"/>
  <c r="BB75" i="1"/>
  <c r="AT75" i="1"/>
  <c r="AP75" i="1"/>
  <c r="AB75" i="1"/>
  <c r="AB73" i="1"/>
  <c r="AB71" i="1"/>
  <c r="AB69" i="1"/>
  <c r="AB67" i="1"/>
  <c r="AB65" i="1"/>
  <c r="AP63" i="1"/>
  <c r="AB63" i="1"/>
  <c r="AB61" i="1"/>
  <c r="AP59" i="1"/>
  <c r="AB59" i="1"/>
  <c r="AB57" i="1"/>
  <c r="AP55" i="1"/>
  <c r="AB55" i="1"/>
  <c r="AB53" i="1"/>
  <c r="AB51" i="1"/>
  <c r="AB49" i="1"/>
  <c r="AB47" i="1"/>
  <c r="BF46" i="1"/>
  <c r="AB45" i="1"/>
  <c r="BF44" i="1"/>
  <c r="AB43" i="1"/>
  <c r="BF42" i="1"/>
  <c r="AB41" i="1"/>
  <c r="BF40" i="1"/>
  <c r="AB39" i="1"/>
  <c r="BF38" i="1"/>
  <c r="AB37" i="1"/>
  <c r="BF36" i="1"/>
  <c r="AB35" i="1"/>
  <c r="BF34" i="1"/>
  <c r="AB33" i="1"/>
  <c r="BF32" i="1"/>
  <c r="AB31" i="1"/>
  <c r="BF30" i="1"/>
  <c r="BF28" i="1"/>
  <c r="I17" i="1"/>
  <c r="BD15" i="1"/>
  <c r="AT15" i="1"/>
  <c r="AJ15" i="1"/>
  <c r="BJ11" i="1"/>
  <c r="AT80" i="1"/>
  <c r="AP80" i="1"/>
  <c r="BB63" i="1"/>
  <c r="BB59" i="1"/>
  <c r="BB55" i="1"/>
  <c r="BJ46" i="1"/>
  <c r="BJ44" i="1"/>
  <c r="BJ42" i="1"/>
  <c r="BJ40" i="1"/>
  <c r="BJ38" i="1"/>
  <c r="BJ36" i="1"/>
  <c r="BJ34" i="1"/>
  <c r="BJ32" i="1"/>
  <c r="BJ30" i="1"/>
  <c r="BJ28" i="1"/>
  <c r="AE83" i="1"/>
  <c r="AE81" i="1"/>
  <c r="AE79" i="1"/>
  <c r="AE77" i="1"/>
  <c r="AE75" i="1"/>
  <c r="AE73" i="1"/>
  <c r="AE71" i="1"/>
  <c r="AE69" i="1"/>
  <c r="AE67" i="1"/>
  <c r="AE65" i="1"/>
  <c r="AE63" i="1"/>
  <c r="AE61" i="1"/>
  <c r="AE59" i="1"/>
  <c r="AE57" i="1"/>
  <c r="AE55" i="1"/>
  <c r="AE53" i="1"/>
  <c r="AE51" i="1"/>
  <c r="AE49" i="1"/>
  <c r="AE47" i="1"/>
  <c r="AE45" i="1"/>
  <c r="AE43" i="1"/>
  <c r="AE41" i="1"/>
  <c r="AE39" i="1"/>
  <c r="AE37" i="1"/>
  <c r="AE35" i="1"/>
  <c r="AE33" i="1"/>
  <c r="AE31" i="1"/>
  <c r="AZ106" i="5" l="1"/>
  <c r="AZ105" i="5"/>
  <c r="AZ104" i="5"/>
  <c r="AZ103" i="5"/>
  <c r="AZ102" i="5"/>
  <c r="AZ101" i="5"/>
  <c r="AZ100" i="5"/>
  <c r="AZ99" i="5"/>
  <c r="AZ98" i="5"/>
  <c r="AZ97" i="5"/>
  <c r="AZ96" i="5"/>
  <c r="AZ95" i="5"/>
  <c r="AZ94" i="5"/>
  <c r="AZ93" i="5"/>
  <c r="AZ92" i="5"/>
  <c r="AZ91" i="5"/>
  <c r="AZ90" i="5"/>
  <c r="AZ89" i="5"/>
  <c r="AZ88" i="5"/>
  <c r="AZ87" i="5"/>
  <c r="AZ86" i="5"/>
  <c r="AZ85" i="5"/>
  <c r="AZ84" i="5"/>
  <c r="AZ83" i="5"/>
  <c r="AZ82" i="5"/>
  <c r="AZ81" i="5"/>
  <c r="AZ80" i="5"/>
  <c r="AZ79" i="5"/>
  <c r="AZ78" i="5"/>
  <c r="AZ77" i="5"/>
  <c r="AZ76" i="5"/>
  <c r="AZ75" i="5"/>
  <c r="AZ74" i="5"/>
  <c r="AZ73" i="5"/>
  <c r="AZ72" i="5"/>
  <c r="AZ71" i="5"/>
  <c r="AZ70" i="5"/>
  <c r="AZ69" i="5"/>
  <c r="AZ68" i="5"/>
  <c r="AZ67" i="5"/>
  <c r="AZ66" i="5"/>
  <c r="AZ65" i="5"/>
  <c r="AZ64" i="5"/>
  <c r="AZ63" i="5"/>
  <c r="AZ62" i="5"/>
  <c r="AZ61" i="5"/>
  <c r="AZ60" i="5"/>
  <c r="AZ59" i="5"/>
  <c r="AZ58" i="5"/>
  <c r="AZ57" i="5"/>
  <c r="AZ56" i="5"/>
  <c r="AZ55" i="5"/>
  <c r="AZ54" i="5"/>
  <c r="AZ53" i="5"/>
  <c r="AZ52" i="5"/>
  <c r="AZ51" i="5"/>
  <c r="AZ50" i="5"/>
  <c r="AZ49" i="5"/>
  <c r="AZ48" i="5"/>
  <c r="AZ47" i="5"/>
  <c r="AZ46" i="5"/>
  <c r="AZ45" i="5"/>
  <c r="AZ44" i="5"/>
  <c r="AZ43" i="5"/>
  <c r="AZ42" i="5"/>
  <c r="AZ41" i="5"/>
  <c r="AZ40" i="5"/>
  <c r="AZ39" i="5"/>
  <c r="AZ38" i="5"/>
  <c r="AZ37" i="5"/>
  <c r="AZ36" i="5"/>
  <c r="AZ35" i="5"/>
  <c r="AZ34" i="5"/>
  <c r="AZ33" i="5"/>
  <c r="AZ32" i="5"/>
  <c r="AZ31" i="5"/>
  <c r="AZ30" i="5"/>
  <c r="AZ29" i="5"/>
  <c r="AZ28" i="5"/>
  <c r="AZ27" i="5"/>
  <c r="AZ26" i="5"/>
  <c r="AZ25" i="5"/>
  <c r="AZ24" i="5"/>
  <c r="AZ23" i="5"/>
  <c r="AZ22" i="5"/>
  <c r="AZ21" i="5"/>
  <c r="AZ20" i="5"/>
  <c r="AZ19" i="5"/>
  <c r="AZ18" i="5"/>
  <c r="AZ17" i="5"/>
  <c r="AZ16" i="5"/>
  <c r="AZ15" i="5"/>
  <c r="AZ14" i="5"/>
  <c r="AZ13" i="5"/>
  <c r="AZ12" i="5"/>
  <c r="AZ11" i="5"/>
  <c r="AZ10" i="5"/>
  <c r="AZ9" i="5"/>
  <c r="AZ8" i="5"/>
  <c r="AZ7" i="5"/>
  <c r="AZ6" i="5"/>
  <c r="AR94" i="1" l="1"/>
  <c r="AR90" i="1"/>
  <c r="M90" i="1"/>
  <c r="B90" i="1"/>
  <c r="BH86" i="1"/>
  <c r="BB86" i="1"/>
  <c r="AV86" i="1"/>
  <c r="H106" i="5" l="1"/>
  <c r="G106" i="5"/>
  <c r="F106" i="5"/>
  <c r="E106" i="5"/>
  <c r="D106" i="5"/>
  <c r="C106" i="5"/>
  <c r="B106" i="5"/>
  <c r="H105" i="5"/>
  <c r="G105" i="5"/>
  <c r="F105" i="5"/>
  <c r="E105" i="5"/>
  <c r="D105" i="5"/>
  <c r="C105" i="5"/>
  <c r="B105" i="5"/>
  <c r="H104" i="5"/>
  <c r="G104" i="5"/>
  <c r="F104" i="5"/>
  <c r="E104" i="5"/>
  <c r="D104" i="5"/>
  <c r="C104" i="5"/>
  <c r="B104" i="5"/>
  <c r="H103" i="5"/>
  <c r="G103" i="5"/>
  <c r="F103" i="5"/>
  <c r="E103" i="5"/>
  <c r="D103" i="5"/>
  <c r="C103" i="5"/>
  <c r="B103" i="5"/>
  <c r="H102" i="5"/>
  <c r="G102" i="5"/>
  <c r="F102" i="5"/>
  <c r="E102" i="5"/>
  <c r="D102" i="5"/>
  <c r="C102" i="5"/>
  <c r="B102" i="5"/>
  <c r="H101" i="5"/>
  <c r="G101" i="5"/>
  <c r="F101" i="5"/>
  <c r="E101" i="5"/>
  <c r="D101" i="5"/>
  <c r="C101" i="5"/>
  <c r="B101" i="5"/>
  <c r="H100" i="5"/>
  <c r="G100" i="5"/>
  <c r="F100" i="5"/>
  <c r="E100" i="5"/>
  <c r="D100" i="5"/>
  <c r="C100" i="5"/>
  <c r="B100" i="5"/>
  <c r="H99" i="5"/>
  <c r="G99" i="5"/>
  <c r="F99" i="5"/>
  <c r="E99" i="5"/>
  <c r="D99" i="5"/>
  <c r="C99" i="5"/>
  <c r="B99" i="5"/>
  <c r="H98" i="5"/>
  <c r="G98" i="5"/>
  <c r="F98" i="5"/>
  <c r="E98" i="5"/>
  <c r="D98" i="5"/>
  <c r="C98" i="5"/>
  <c r="B98" i="5"/>
  <c r="H97" i="5"/>
  <c r="G97" i="5"/>
  <c r="F97" i="5"/>
  <c r="E97" i="5"/>
  <c r="D97" i="5"/>
  <c r="C97" i="5"/>
  <c r="B97" i="5"/>
  <c r="H96" i="5"/>
  <c r="G96" i="5"/>
  <c r="F96" i="5"/>
  <c r="E96" i="5"/>
  <c r="D96" i="5"/>
  <c r="C96" i="5"/>
  <c r="B96" i="5"/>
  <c r="H95" i="5"/>
  <c r="G95" i="5"/>
  <c r="F95" i="5"/>
  <c r="E95" i="5"/>
  <c r="D95" i="5"/>
  <c r="C95" i="5"/>
  <c r="B95" i="5"/>
  <c r="H94" i="5"/>
  <c r="G94" i="5"/>
  <c r="F94" i="5"/>
  <c r="E94" i="5"/>
  <c r="D94" i="5"/>
  <c r="C94" i="5"/>
  <c r="B94" i="5"/>
  <c r="H93" i="5"/>
  <c r="G93" i="5"/>
  <c r="F93" i="5"/>
  <c r="E93" i="5"/>
  <c r="D93" i="5"/>
  <c r="C93" i="5"/>
  <c r="B93" i="5"/>
  <c r="H92" i="5"/>
  <c r="G92" i="5"/>
  <c r="F92" i="5"/>
  <c r="E92" i="5"/>
  <c r="D92" i="5"/>
  <c r="C92" i="5"/>
  <c r="B92" i="5"/>
  <c r="H91" i="5"/>
  <c r="G91" i="5"/>
  <c r="F91" i="5"/>
  <c r="E91" i="5"/>
  <c r="D91" i="5"/>
  <c r="C91" i="5"/>
  <c r="B91" i="5"/>
  <c r="H90" i="5"/>
  <c r="G90" i="5"/>
  <c r="F90" i="5"/>
  <c r="E90" i="5"/>
  <c r="D90" i="5"/>
  <c r="C90" i="5"/>
  <c r="B90" i="5"/>
  <c r="H89" i="5"/>
  <c r="G89" i="5"/>
  <c r="F89" i="5"/>
  <c r="E89" i="5"/>
  <c r="D89" i="5"/>
  <c r="C89" i="5"/>
  <c r="B89" i="5"/>
  <c r="H88" i="5"/>
  <c r="G88" i="5"/>
  <c r="F88" i="5"/>
  <c r="E88" i="5"/>
  <c r="D88" i="5"/>
  <c r="C88" i="5"/>
  <c r="B88" i="5"/>
  <c r="H87" i="5"/>
  <c r="G87" i="5"/>
  <c r="F87" i="5"/>
  <c r="E87" i="5"/>
  <c r="D87" i="5"/>
  <c r="C87" i="5"/>
  <c r="B87" i="5"/>
  <c r="H86" i="5"/>
  <c r="G86" i="5"/>
  <c r="F86" i="5"/>
  <c r="E86" i="5"/>
  <c r="D86" i="5"/>
  <c r="C86" i="5"/>
  <c r="B86" i="5"/>
  <c r="H85" i="5"/>
  <c r="G85" i="5"/>
  <c r="F85" i="5"/>
  <c r="E85" i="5"/>
  <c r="D85" i="5"/>
  <c r="C85" i="5"/>
  <c r="B85" i="5"/>
  <c r="H84" i="5"/>
  <c r="G84" i="5"/>
  <c r="F84" i="5"/>
  <c r="E84" i="5"/>
  <c r="D84" i="5"/>
  <c r="C84" i="5"/>
  <c r="B84" i="5"/>
  <c r="H83" i="5"/>
  <c r="G83" i="5"/>
  <c r="F83" i="5"/>
  <c r="E83" i="5"/>
  <c r="D83" i="5"/>
  <c r="C83" i="5"/>
  <c r="B83" i="5"/>
  <c r="H82" i="5"/>
  <c r="G82" i="5"/>
  <c r="F82" i="5"/>
  <c r="E82" i="5"/>
  <c r="D82" i="5"/>
  <c r="C82" i="5"/>
  <c r="B82" i="5"/>
  <c r="H81" i="5"/>
  <c r="G81" i="5"/>
  <c r="F81" i="5"/>
  <c r="E81" i="5"/>
  <c r="D81" i="5"/>
  <c r="C81" i="5"/>
  <c r="B81" i="5"/>
  <c r="H80" i="5"/>
  <c r="G80" i="5"/>
  <c r="F80" i="5"/>
  <c r="E80" i="5"/>
  <c r="D80" i="5"/>
  <c r="C80" i="5"/>
  <c r="B80" i="5"/>
  <c r="H79" i="5"/>
  <c r="G79" i="5"/>
  <c r="F79" i="5"/>
  <c r="E79" i="5"/>
  <c r="D79" i="5"/>
  <c r="C79" i="5"/>
  <c r="B79" i="5"/>
  <c r="H78" i="5"/>
  <c r="G78" i="5"/>
  <c r="F78" i="5"/>
  <c r="E78" i="5"/>
  <c r="D78" i="5"/>
  <c r="C78" i="5"/>
  <c r="B78" i="5"/>
  <c r="H77" i="5"/>
  <c r="G77" i="5"/>
  <c r="F77" i="5"/>
  <c r="E77" i="5"/>
  <c r="D77" i="5"/>
  <c r="C77" i="5"/>
  <c r="B77" i="5"/>
  <c r="H76" i="5"/>
  <c r="G76" i="5"/>
  <c r="F76" i="5"/>
  <c r="E76" i="5"/>
  <c r="D76" i="5"/>
  <c r="C76" i="5"/>
  <c r="B76" i="5"/>
  <c r="H75" i="5"/>
  <c r="G75" i="5"/>
  <c r="F75" i="5"/>
  <c r="E75" i="5"/>
  <c r="D75" i="5"/>
  <c r="C75" i="5"/>
  <c r="B75" i="5"/>
  <c r="H74" i="5"/>
  <c r="G74" i="5"/>
  <c r="F74" i="5"/>
  <c r="E74" i="5"/>
  <c r="D74" i="5"/>
  <c r="C74" i="5"/>
  <c r="B74" i="5"/>
  <c r="H73" i="5"/>
  <c r="G73" i="5"/>
  <c r="F73" i="5"/>
  <c r="E73" i="5"/>
  <c r="D73" i="5"/>
  <c r="C73" i="5"/>
  <c r="B73" i="5"/>
  <c r="H72" i="5"/>
  <c r="G72" i="5"/>
  <c r="F72" i="5"/>
  <c r="E72" i="5"/>
  <c r="D72" i="5"/>
  <c r="C72" i="5"/>
  <c r="B72" i="5"/>
  <c r="H71" i="5"/>
  <c r="G71" i="5"/>
  <c r="F71" i="5"/>
  <c r="E71" i="5"/>
  <c r="D71" i="5"/>
  <c r="C71" i="5"/>
  <c r="B71" i="5"/>
  <c r="H70" i="5"/>
  <c r="G70" i="5"/>
  <c r="F70" i="5"/>
  <c r="E70" i="5"/>
  <c r="D70" i="5"/>
  <c r="C70" i="5"/>
  <c r="B70" i="5"/>
  <c r="H69" i="5"/>
  <c r="G69" i="5"/>
  <c r="F69" i="5"/>
  <c r="E69" i="5"/>
  <c r="D69" i="5"/>
  <c r="C69" i="5"/>
  <c r="B69" i="5"/>
  <c r="H68" i="5"/>
  <c r="G68" i="5"/>
  <c r="F68" i="5"/>
  <c r="E68" i="5"/>
  <c r="D68" i="5"/>
  <c r="C68" i="5"/>
  <c r="B68" i="5"/>
  <c r="H67" i="5"/>
  <c r="G67" i="5"/>
  <c r="F67" i="5"/>
  <c r="E67" i="5"/>
  <c r="D67" i="5"/>
  <c r="C67" i="5"/>
  <c r="B67" i="5"/>
  <c r="H66" i="5"/>
  <c r="G66" i="5"/>
  <c r="F66" i="5"/>
  <c r="E66" i="5"/>
  <c r="D66" i="5"/>
  <c r="C66" i="5"/>
  <c r="B66" i="5"/>
  <c r="H65" i="5"/>
  <c r="G65" i="5"/>
  <c r="F65" i="5"/>
  <c r="E65" i="5"/>
  <c r="D65" i="5"/>
  <c r="C65" i="5"/>
  <c r="B65" i="5"/>
  <c r="H64" i="5"/>
  <c r="G64" i="5"/>
  <c r="F64" i="5"/>
  <c r="E64" i="5"/>
  <c r="D64" i="5"/>
  <c r="C64" i="5"/>
  <c r="B64" i="5"/>
  <c r="H63" i="5"/>
  <c r="G63" i="5"/>
  <c r="F63" i="5"/>
  <c r="E63" i="5"/>
  <c r="D63" i="5"/>
  <c r="C63" i="5"/>
  <c r="B63" i="5"/>
  <c r="H62" i="5"/>
  <c r="G62" i="5"/>
  <c r="F62" i="5"/>
  <c r="E62" i="5"/>
  <c r="D62" i="5"/>
  <c r="C62" i="5"/>
  <c r="B62" i="5"/>
  <c r="H61" i="5"/>
  <c r="G61" i="5"/>
  <c r="F61" i="5"/>
  <c r="E61" i="5"/>
  <c r="D61" i="5"/>
  <c r="C61" i="5"/>
  <c r="B61" i="5"/>
  <c r="H60" i="5"/>
  <c r="G60" i="5"/>
  <c r="F60" i="5"/>
  <c r="E60" i="5"/>
  <c r="D60" i="5"/>
  <c r="C60" i="5"/>
  <c r="B60" i="5"/>
  <c r="H59" i="5"/>
  <c r="G59" i="5"/>
  <c r="F59" i="5"/>
  <c r="E59" i="5"/>
  <c r="D59" i="5"/>
  <c r="C59" i="5"/>
  <c r="B59" i="5"/>
  <c r="H58" i="5"/>
  <c r="G58" i="5"/>
  <c r="F58" i="5"/>
  <c r="E58" i="5"/>
  <c r="D58" i="5"/>
  <c r="C58" i="5"/>
  <c r="B58" i="5"/>
  <c r="H57" i="5"/>
  <c r="G57" i="5"/>
  <c r="F57" i="5"/>
  <c r="E57" i="5"/>
  <c r="D57" i="5"/>
  <c r="C57" i="5"/>
  <c r="B57" i="5"/>
  <c r="H56" i="5"/>
  <c r="G56" i="5"/>
  <c r="F56" i="5"/>
  <c r="E56" i="5"/>
  <c r="D56" i="5"/>
  <c r="C56" i="5"/>
  <c r="B56" i="5"/>
  <c r="H55" i="5"/>
  <c r="G55" i="5"/>
  <c r="F55" i="5"/>
  <c r="E55" i="5"/>
  <c r="D55" i="5"/>
  <c r="C55" i="5"/>
  <c r="B55" i="5"/>
  <c r="H54" i="5"/>
  <c r="G54" i="5"/>
  <c r="F54" i="5"/>
  <c r="E54" i="5"/>
  <c r="D54" i="5"/>
  <c r="C54" i="5"/>
  <c r="B54" i="5"/>
  <c r="H53" i="5"/>
  <c r="G53" i="5"/>
  <c r="F53" i="5"/>
  <c r="E53" i="5"/>
  <c r="D53" i="5"/>
  <c r="C53" i="5"/>
  <c r="B53" i="5"/>
  <c r="H52" i="5"/>
  <c r="G52" i="5"/>
  <c r="F52" i="5"/>
  <c r="E52" i="5"/>
  <c r="D52" i="5"/>
  <c r="C52" i="5"/>
  <c r="B52" i="5"/>
  <c r="H51" i="5"/>
  <c r="G51" i="5"/>
  <c r="F51" i="5"/>
  <c r="E51" i="5"/>
  <c r="D51" i="5"/>
  <c r="C51" i="5"/>
  <c r="B51" i="5"/>
  <c r="H50" i="5"/>
  <c r="G50" i="5"/>
  <c r="F50" i="5"/>
  <c r="E50" i="5"/>
  <c r="D50" i="5"/>
  <c r="C50" i="5"/>
  <c r="B50" i="5"/>
  <c r="H49" i="5"/>
  <c r="G49" i="5"/>
  <c r="F49" i="5"/>
  <c r="E49" i="5"/>
  <c r="D49" i="5"/>
  <c r="C49" i="5"/>
  <c r="B49" i="5"/>
  <c r="H48" i="5"/>
  <c r="G48" i="5"/>
  <c r="F48" i="5"/>
  <c r="E48" i="5"/>
  <c r="D48" i="5"/>
  <c r="C48" i="5"/>
  <c r="B48" i="5"/>
  <c r="H47" i="5"/>
  <c r="G47" i="5"/>
  <c r="F47" i="5"/>
  <c r="E47" i="5"/>
  <c r="D47" i="5"/>
  <c r="C47" i="5"/>
  <c r="B47" i="5"/>
  <c r="H46" i="5"/>
  <c r="G46" i="5"/>
  <c r="F46" i="5"/>
  <c r="E46" i="5"/>
  <c r="D46" i="5"/>
  <c r="C46" i="5"/>
  <c r="B46" i="5"/>
  <c r="H45" i="5"/>
  <c r="G45" i="5"/>
  <c r="F45" i="5"/>
  <c r="E45" i="5"/>
  <c r="D45" i="5"/>
  <c r="C45" i="5"/>
  <c r="B45" i="5"/>
  <c r="H44" i="5"/>
  <c r="G44" i="5"/>
  <c r="F44" i="5"/>
  <c r="E44" i="5"/>
  <c r="D44" i="5"/>
  <c r="C44" i="5"/>
  <c r="B44" i="5"/>
  <c r="H43" i="5"/>
  <c r="G43" i="5"/>
  <c r="F43" i="5"/>
  <c r="E43" i="5"/>
  <c r="D43" i="5"/>
  <c r="C43" i="5"/>
  <c r="B43" i="5"/>
  <c r="H42" i="5"/>
  <c r="G42" i="5"/>
  <c r="F42" i="5"/>
  <c r="E42" i="5"/>
  <c r="D42" i="5"/>
  <c r="C42" i="5"/>
  <c r="B42" i="5"/>
  <c r="H41" i="5"/>
  <c r="G41" i="5"/>
  <c r="F41" i="5"/>
  <c r="E41" i="5"/>
  <c r="D41" i="5"/>
  <c r="C41" i="5"/>
  <c r="B41" i="5"/>
  <c r="H40" i="5"/>
  <c r="G40" i="5"/>
  <c r="F40" i="5"/>
  <c r="E40" i="5"/>
  <c r="D40" i="5"/>
  <c r="C40" i="5"/>
  <c r="B40" i="5"/>
  <c r="H39" i="5"/>
  <c r="G39" i="5"/>
  <c r="F39" i="5"/>
  <c r="E39" i="5"/>
  <c r="D39" i="5"/>
  <c r="C39" i="5"/>
  <c r="B39" i="5"/>
  <c r="H38" i="5"/>
  <c r="G38" i="5"/>
  <c r="F38" i="5"/>
  <c r="E38" i="5"/>
  <c r="D38" i="5"/>
  <c r="C38" i="5"/>
  <c r="B38" i="5"/>
  <c r="H37" i="5"/>
  <c r="G37" i="5"/>
  <c r="F37" i="5"/>
  <c r="E37" i="5"/>
  <c r="D37" i="5"/>
  <c r="C37" i="5"/>
  <c r="B37" i="5"/>
  <c r="H36" i="5"/>
  <c r="G36" i="5"/>
  <c r="F36" i="5"/>
  <c r="E36" i="5"/>
  <c r="D36" i="5"/>
  <c r="C36" i="5"/>
  <c r="B36" i="5"/>
  <c r="H35" i="5"/>
  <c r="G35" i="5"/>
  <c r="F35" i="5"/>
  <c r="E35" i="5"/>
  <c r="D35" i="5"/>
  <c r="C35" i="5"/>
  <c r="B35" i="5"/>
  <c r="H34" i="5"/>
  <c r="G34" i="5"/>
  <c r="F34" i="5"/>
  <c r="E34" i="5"/>
  <c r="D34" i="5"/>
  <c r="C34" i="5"/>
  <c r="B34" i="5"/>
  <c r="H33" i="5"/>
  <c r="G33" i="5"/>
  <c r="F33" i="5"/>
  <c r="E33" i="5"/>
  <c r="D33" i="5"/>
  <c r="C33" i="5"/>
  <c r="B33" i="5"/>
  <c r="H32" i="5"/>
  <c r="G32" i="5"/>
  <c r="F32" i="5"/>
  <c r="E32" i="5"/>
  <c r="D32" i="5"/>
  <c r="C32" i="5"/>
  <c r="B32" i="5"/>
  <c r="H31" i="5"/>
  <c r="G31" i="5"/>
  <c r="F31" i="5"/>
  <c r="E31" i="5"/>
  <c r="D31" i="5"/>
  <c r="C31" i="5"/>
  <c r="B31" i="5"/>
  <c r="H30" i="5"/>
  <c r="G30" i="5"/>
  <c r="F30" i="5"/>
  <c r="E30" i="5"/>
  <c r="D30" i="5"/>
  <c r="C30" i="5"/>
  <c r="B30" i="5"/>
  <c r="H29" i="5"/>
  <c r="G29" i="5"/>
  <c r="F29" i="5"/>
  <c r="E29" i="5"/>
  <c r="D29" i="5"/>
  <c r="C29" i="5"/>
  <c r="B29" i="5"/>
  <c r="H28" i="5"/>
  <c r="G28" i="5"/>
  <c r="F28" i="5"/>
  <c r="E28" i="5"/>
  <c r="D28" i="5"/>
  <c r="C28" i="5"/>
  <c r="B28" i="5"/>
  <c r="H27" i="5"/>
  <c r="G27" i="5"/>
  <c r="F27" i="5"/>
  <c r="E27" i="5"/>
  <c r="D27" i="5"/>
  <c r="C27" i="5"/>
  <c r="B27" i="5"/>
  <c r="H26" i="5"/>
  <c r="G26" i="5"/>
  <c r="F26" i="5"/>
  <c r="E26" i="5"/>
  <c r="D26" i="5"/>
  <c r="C26" i="5"/>
  <c r="B26" i="5"/>
  <c r="H25" i="5"/>
  <c r="G25" i="5"/>
  <c r="F25" i="5"/>
  <c r="E25" i="5"/>
  <c r="D25" i="5"/>
  <c r="C25" i="5"/>
  <c r="B25" i="5"/>
  <c r="H24" i="5"/>
  <c r="G24" i="5"/>
  <c r="F24" i="5"/>
  <c r="E24" i="5"/>
  <c r="D24" i="5"/>
  <c r="C24" i="5"/>
  <c r="B24" i="5"/>
  <c r="H23" i="5"/>
  <c r="G23" i="5"/>
  <c r="F23" i="5"/>
  <c r="E23" i="5"/>
  <c r="D23" i="5"/>
  <c r="C23" i="5"/>
  <c r="B23" i="5"/>
  <c r="H22" i="5"/>
  <c r="G22" i="5"/>
  <c r="F22" i="5"/>
  <c r="E22" i="5"/>
  <c r="D22" i="5"/>
  <c r="C22" i="5"/>
  <c r="B22" i="5"/>
  <c r="H21" i="5"/>
  <c r="G21" i="5"/>
  <c r="F21" i="5"/>
  <c r="E21" i="5"/>
  <c r="D21" i="5"/>
  <c r="C21" i="5"/>
  <c r="B21" i="5"/>
  <c r="H20" i="5"/>
  <c r="G20" i="5"/>
  <c r="F20" i="5"/>
  <c r="E20" i="5"/>
  <c r="D20" i="5"/>
  <c r="C20" i="5"/>
  <c r="B20" i="5"/>
  <c r="H19" i="5"/>
  <c r="G19" i="5"/>
  <c r="F19" i="5"/>
  <c r="E19" i="5"/>
  <c r="D19" i="5"/>
  <c r="C19" i="5"/>
  <c r="B19" i="5"/>
  <c r="H18" i="5"/>
  <c r="G18" i="5"/>
  <c r="F18" i="5"/>
  <c r="E18" i="5"/>
  <c r="D18" i="5"/>
  <c r="C18" i="5"/>
  <c r="B18" i="5"/>
  <c r="H17" i="5"/>
  <c r="G17" i="5"/>
  <c r="F17" i="5"/>
  <c r="E17" i="5"/>
  <c r="D17" i="5"/>
  <c r="C17" i="5"/>
  <c r="B17" i="5"/>
  <c r="H16" i="5"/>
  <c r="G16" i="5"/>
  <c r="F16" i="5"/>
  <c r="E16" i="5"/>
  <c r="D16" i="5"/>
  <c r="C16" i="5"/>
  <c r="B16" i="5"/>
  <c r="H15" i="5"/>
  <c r="G15" i="5"/>
  <c r="F15" i="5"/>
  <c r="E15" i="5"/>
  <c r="D15" i="5"/>
  <c r="C15" i="5"/>
  <c r="B15" i="5"/>
  <c r="H14" i="5"/>
  <c r="G14" i="5"/>
  <c r="F14" i="5"/>
  <c r="E14" i="5"/>
  <c r="D14" i="5"/>
  <c r="C14" i="5"/>
  <c r="B14" i="5"/>
  <c r="H13" i="5"/>
  <c r="G13" i="5"/>
  <c r="F13" i="5"/>
  <c r="E13" i="5"/>
  <c r="D13" i="5"/>
  <c r="C13" i="5"/>
  <c r="B13" i="5"/>
  <c r="H12" i="5"/>
  <c r="G12" i="5"/>
  <c r="F12" i="5"/>
  <c r="E12" i="5"/>
  <c r="D12" i="5"/>
  <c r="C12" i="5"/>
  <c r="B12" i="5"/>
  <c r="H11" i="5"/>
  <c r="G11" i="5"/>
  <c r="F11" i="5"/>
  <c r="E11" i="5"/>
  <c r="D11" i="5"/>
  <c r="C11" i="5"/>
  <c r="B11" i="5"/>
  <c r="H10" i="5"/>
  <c r="G10" i="5"/>
  <c r="F10" i="5"/>
  <c r="E10" i="5"/>
  <c r="D10" i="5"/>
  <c r="C10" i="5"/>
  <c r="B10" i="5"/>
  <c r="H9" i="5"/>
  <c r="G9" i="5"/>
  <c r="F9" i="5"/>
  <c r="E9" i="5"/>
  <c r="D9" i="5"/>
  <c r="C9" i="5"/>
  <c r="B9" i="5"/>
  <c r="H8" i="5"/>
  <c r="G8" i="5"/>
  <c r="F8" i="5"/>
  <c r="E8" i="5"/>
  <c r="D8" i="5"/>
  <c r="C8" i="5"/>
  <c r="B8" i="5"/>
  <c r="H7" i="5"/>
  <c r="G7" i="5"/>
  <c r="F7" i="5"/>
  <c r="E7" i="5"/>
  <c r="D7" i="5"/>
  <c r="C7" i="5"/>
  <c r="B7" i="5"/>
  <c r="AZ106" i="4"/>
  <c r="AZ105" i="4"/>
  <c r="AZ104" i="4"/>
  <c r="AZ103" i="4"/>
  <c r="AZ102" i="4"/>
  <c r="AZ101" i="4"/>
  <c r="AZ100" i="4"/>
  <c r="AZ99" i="4"/>
  <c r="AZ98" i="4"/>
  <c r="AZ97" i="4"/>
  <c r="AZ96" i="4"/>
  <c r="AZ95" i="4"/>
  <c r="AZ94" i="4"/>
  <c r="AZ93" i="4"/>
  <c r="AZ92" i="4"/>
  <c r="AZ91" i="4"/>
  <c r="AZ90" i="4"/>
  <c r="AZ89" i="4"/>
  <c r="AZ88" i="4"/>
  <c r="AZ87" i="4"/>
  <c r="AZ86" i="4"/>
  <c r="AZ85" i="4"/>
  <c r="AZ84" i="4"/>
  <c r="AZ83" i="4"/>
  <c r="AZ82" i="4"/>
  <c r="AZ81" i="4"/>
  <c r="AZ80" i="4"/>
  <c r="AZ79" i="4"/>
  <c r="AZ78" i="4"/>
  <c r="AZ77" i="4"/>
  <c r="AZ76" i="4"/>
  <c r="AZ75" i="4"/>
  <c r="AZ74" i="4"/>
  <c r="AZ73" i="4"/>
  <c r="AZ72" i="4"/>
  <c r="AZ71" i="4"/>
  <c r="AZ70" i="4"/>
  <c r="AZ69" i="4"/>
  <c r="AZ68" i="4"/>
  <c r="AZ67" i="4"/>
  <c r="AZ66" i="4"/>
  <c r="AZ65" i="4"/>
  <c r="AZ64" i="4"/>
  <c r="AZ63" i="4"/>
  <c r="AZ62" i="4"/>
  <c r="AZ61" i="4"/>
  <c r="AZ60" i="4"/>
  <c r="AZ59" i="4"/>
  <c r="AZ58" i="4"/>
  <c r="AZ57" i="4"/>
  <c r="AZ56" i="4"/>
  <c r="AZ55" i="4"/>
  <c r="AZ54" i="4"/>
  <c r="AZ53" i="4"/>
  <c r="AZ52" i="4"/>
  <c r="AZ51" i="4"/>
  <c r="AZ50" i="4"/>
  <c r="AZ49" i="4"/>
  <c r="AZ48" i="4"/>
  <c r="AZ47" i="4"/>
  <c r="AZ46" i="4"/>
  <c r="AZ45" i="4"/>
  <c r="AZ44" i="4"/>
  <c r="AZ43" i="4"/>
  <c r="AZ42" i="4"/>
  <c r="AZ41" i="4"/>
  <c r="AZ40" i="4"/>
  <c r="AZ39" i="4"/>
  <c r="AZ38" i="4"/>
  <c r="AZ37" i="4"/>
  <c r="AZ36" i="4"/>
  <c r="AZ35" i="4"/>
  <c r="AZ34" i="4"/>
  <c r="AZ33" i="4"/>
  <c r="AZ32" i="4"/>
  <c r="AZ31" i="4"/>
  <c r="AZ30" i="4"/>
  <c r="AZ29" i="4"/>
  <c r="AZ28" i="4"/>
  <c r="AZ27" i="4"/>
  <c r="AZ26" i="4"/>
  <c r="AZ25" i="4"/>
  <c r="AZ24" i="4"/>
  <c r="AZ23" i="4"/>
  <c r="AZ22" i="4"/>
  <c r="AZ21" i="4"/>
  <c r="AZ20" i="4"/>
  <c r="AZ19" i="4"/>
  <c r="AZ18" i="4"/>
  <c r="AZ17" i="4"/>
  <c r="AZ16" i="4"/>
  <c r="AZ15" i="4"/>
  <c r="AZ14" i="4"/>
  <c r="AZ13" i="4"/>
  <c r="AZ12" i="4"/>
  <c r="AZ11" i="4"/>
  <c r="AZ10" i="4"/>
  <c r="AZ9" i="4"/>
  <c r="AZ8" i="4"/>
  <c r="AZ7" i="4"/>
  <c r="AZ6" i="4"/>
  <c r="AX80" i="1" l="1"/>
  <c r="AX75" i="1"/>
</calcChain>
</file>

<file path=xl/sharedStrings.xml><?xml version="1.0" encoding="utf-8"?>
<sst xmlns="http://schemas.openxmlformats.org/spreadsheetml/2006/main" count="515" uniqueCount="141">
  <si>
    <t>令和８年度　北海道教育大学附属函館中学校　入学調査書</t>
    <rPh sb="0" eb="2">
      <t>レイワ</t>
    </rPh>
    <rPh sb="3" eb="5">
      <t>ネンド</t>
    </rPh>
    <rPh sb="6" eb="9">
      <t>ホッカイドウ</t>
    </rPh>
    <rPh sb="9" eb="11">
      <t>キョウイク</t>
    </rPh>
    <rPh sb="11" eb="13">
      <t>ダイガク</t>
    </rPh>
    <rPh sb="13" eb="15">
      <t>フゾク</t>
    </rPh>
    <rPh sb="15" eb="17">
      <t>ハコダテ</t>
    </rPh>
    <rPh sb="17" eb="20">
      <t>チュウガッコウ</t>
    </rPh>
    <rPh sb="21" eb="23">
      <t>ニュウガク</t>
    </rPh>
    <rPh sb="23" eb="26">
      <t>チョウサショ</t>
    </rPh>
    <phoneticPr fontId="1"/>
  </si>
  <si>
    <t>１．志　願　者</t>
    <rPh sb="2" eb="3">
      <t>ココロザシ</t>
    </rPh>
    <rPh sb="4" eb="5">
      <t>ガン</t>
    </rPh>
    <rPh sb="6" eb="7">
      <t>モノ</t>
    </rPh>
    <phoneticPr fontId="1"/>
  </si>
  <si>
    <t>ふりがな</t>
    <phoneticPr fontId="1"/>
  </si>
  <si>
    <t>氏　名</t>
    <rPh sb="0" eb="1">
      <t>シ</t>
    </rPh>
    <rPh sb="2" eb="3">
      <t>ナ</t>
    </rPh>
    <phoneticPr fontId="1"/>
  </si>
  <si>
    <t>生年月日</t>
    <rPh sb="0" eb="2">
      <t>セイネン</t>
    </rPh>
    <rPh sb="2" eb="4">
      <t>ガッピ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</si>
  <si>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</si>
  <si>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性別</t>
    <rPh sb="0" eb="2">
      <t>セイベツ</t>
    </rPh>
    <phoneticPr fontId="1"/>
  </si>
  <si>
    <t>日生</t>
    <rPh sb="0" eb="1">
      <t>ニチ</t>
    </rPh>
    <rPh sb="1" eb="2">
      <t>ウ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</si>
  <si>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</si>
  <si>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</si>
  <si>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平成</t>
    <rPh sb="0" eb="2">
      <t>ヘイセイ</t>
    </rPh>
    <phoneticPr fontId="1"/>
  </si>
  <si>
    <t>２．各　教　科　の　学　習　の　記　録</t>
    <rPh sb="2" eb="3">
      <t>カク</t>
    </rPh>
    <rPh sb="4" eb="5">
      <t>キョウ</t>
    </rPh>
    <rPh sb="6" eb="7">
      <t>カ</t>
    </rPh>
    <rPh sb="10" eb="11">
      <t>ガク</t>
    </rPh>
    <rPh sb="12" eb="13">
      <t>シュウ</t>
    </rPh>
    <rPh sb="16" eb="17">
      <t>キ</t>
    </rPh>
    <rPh sb="18" eb="19">
      <t>ロク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</si>
  <si>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</si>
  <si>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</si>
  <si>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1"/>
  </si>
  <si>
    <t>知識・技能</t>
    <rPh sb="0" eb="2">
      <t>チシキ</t>
    </rPh>
    <rPh sb="3" eb="5">
      <t>ギノウ</t>
    </rPh>
    <phoneticPr fontId="1"/>
  </si>
  <si>
    <t>思考・判断・表現</t>
    <rPh sb="0" eb="2">
      <t>シコウ</t>
    </rPh>
    <rPh sb="3" eb="5">
      <t>ハンダン</t>
    </rPh>
    <rPh sb="6" eb="8">
      <t>ヒョウゲン</t>
    </rPh>
    <phoneticPr fontId="1"/>
  </si>
  <si>
    <t>A</t>
  </si>
  <si>
    <t>A</t>
    <phoneticPr fontId="1"/>
  </si>
  <si>
    <t>図画工作</t>
    <rPh sb="0" eb="2">
      <t>ズガ</t>
    </rPh>
    <rPh sb="2" eb="4">
      <t>コウサク</t>
    </rPh>
    <phoneticPr fontId="1"/>
  </si>
  <si>
    <t>観　点　別　学　習　状　況</t>
    <rPh sb="0" eb="1">
      <t>カン</t>
    </rPh>
    <rPh sb="2" eb="3">
      <t>テン</t>
    </rPh>
    <rPh sb="4" eb="5">
      <t>ベツ</t>
    </rPh>
    <rPh sb="6" eb="7">
      <t>ガク</t>
    </rPh>
    <rPh sb="8" eb="9">
      <t>シュウ</t>
    </rPh>
    <rPh sb="10" eb="11">
      <t>ジョウ</t>
    </rPh>
    <rPh sb="12" eb="13">
      <t>キョウ</t>
    </rPh>
    <phoneticPr fontId="1"/>
  </si>
  <si>
    <t>教　科</t>
    <rPh sb="0" eb="1">
      <t>キョウ</t>
    </rPh>
    <rPh sb="2" eb="3">
      <t>カ</t>
    </rPh>
    <phoneticPr fontId="1"/>
  </si>
  <si>
    <t>外国語</t>
    <rPh sb="0" eb="1">
      <t>ソト</t>
    </rPh>
    <rPh sb="1" eb="2">
      <t>クニ</t>
    </rPh>
    <rPh sb="2" eb="3">
      <t>ゴ</t>
    </rPh>
    <phoneticPr fontId="1"/>
  </si>
  <si>
    <t>国語</t>
    <rPh sb="0" eb="1">
      <t>クニ</t>
    </rPh>
    <rPh sb="1" eb="2">
      <t>ゴ</t>
    </rPh>
    <phoneticPr fontId="1"/>
  </si>
  <si>
    <t>社会</t>
    <rPh sb="0" eb="1">
      <t>シャ</t>
    </rPh>
    <rPh sb="1" eb="2">
      <t>カイ</t>
    </rPh>
    <phoneticPr fontId="1"/>
  </si>
  <si>
    <t>算数</t>
    <rPh sb="0" eb="1">
      <t>サン</t>
    </rPh>
    <rPh sb="1" eb="2">
      <t>スウ</t>
    </rPh>
    <phoneticPr fontId="1"/>
  </si>
  <si>
    <t>理科</t>
    <rPh sb="0" eb="1">
      <t>リ</t>
    </rPh>
    <rPh sb="1" eb="2">
      <t>カ</t>
    </rPh>
    <phoneticPr fontId="1"/>
  </si>
  <si>
    <t>音楽</t>
    <rPh sb="0" eb="1">
      <t>オト</t>
    </rPh>
    <rPh sb="1" eb="2">
      <t>ラク</t>
    </rPh>
    <phoneticPr fontId="1"/>
  </si>
  <si>
    <t>家庭</t>
    <rPh sb="0" eb="1">
      <t>イエ</t>
    </rPh>
    <rPh sb="1" eb="2">
      <t>ニワ</t>
    </rPh>
    <phoneticPr fontId="1"/>
  </si>
  <si>
    <t>体育</t>
    <rPh sb="0" eb="1">
      <t>カラダ</t>
    </rPh>
    <rPh sb="1" eb="2">
      <t>イク</t>
    </rPh>
    <phoneticPr fontId="1"/>
  </si>
  <si>
    <t>３．行　動　の　記　録</t>
    <rPh sb="2" eb="3">
      <t>ギョウ</t>
    </rPh>
    <rPh sb="4" eb="5">
      <t>ドウ</t>
    </rPh>
    <rPh sb="8" eb="9">
      <t>キ</t>
    </rPh>
    <rPh sb="10" eb="11">
      <t>ロク</t>
    </rPh>
    <phoneticPr fontId="1"/>
  </si>
  <si>
    <t>基本的な生活習慣</t>
    <rPh sb="0" eb="3">
      <t>キホンテキ</t>
    </rPh>
    <rPh sb="4" eb="6">
      <t>セイカツ</t>
    </rPh>
    <rPh sb="6" eb="8">
      <t>シュウカン</t>
    </rPh>
    <phoneticPr fontId="1"/>
  </si>
  <si>
    <t>４．特　別　活　動　の　記　録</t>
    <rPh sb="2" eb="3">
      <t>トク</t>
    </rPh>
    <rPh sb="4" eb="5">
      <t>ベツ</t>
    </rPh>
    <rPh sb="6" eb="7">
      <t>カツ</t>
    </rPh>
    <rPh sb="8" eb="9">
      <t>ドウ</t>
    </rPh>
    <rPh sb="12" eb="13">
      <t>キ</t>
    </rPh>
    <rPh sb="14" eb="15">
      <t>ロク</t>
    </rPh>
    <phoneticPr fontId="1"/>
  </si>
  <si>
    <t>５．出　欠　の　記　録</t>
    <rPh sb="2" eb="3">
      <t>デ</t>
    </rPh>
    <rPh sb="4" eb="5">
      <t>ケツ</t>
    </rPh>
    <rPh sb="8" eb="9">
      <t>キ</t>
    </rPh>
    <rPh sb="10" eb="11">
      <t>ロク</t>
    </rPh>
    <phoneticPr fontId="1"/>
  </si>
  <si>
    <t>出　席
すべき
日　数</t>
    <rPh sb="0" eb="1">
      <t>デ</t>
    </rPh>
    <rPh sb="2" eb="3">
      <t>セキ</t>
    </rPh>
    <rPh sb="8" eb="9">
      <t>ニチ</t>
    </rPh>
    <rPh sb="10" eb="11">
      <t>スウ</t>
    </rPh>
    <phoneticPr fontId="1"/>
  </si>
  <si>
    <t>欠　席
日　数</t>
    <rPh sb="0" eb="1">
      <t>ケツ</t>
    </rPh>
    <rPh sb="2" eb="3">
      <t>セキ</t>
    </rPh>
    <rPh sb="4" eb="5">
      <t>ニチ</t>
    </rPh>
    <rPh sb="6" eb="7">
      <t>スウ</t>
    </rPh>
    <phoneticPr fontId="1"/>
  </si>
  <si>
    <t>出　席
日　数</t>
    <rPh sb="0" eb="1">
      <t>デ</t>
    </rPh>
    <rPh sb="2" eb="3">
      <t>セキ</t>
    </rPh>
    <rPh sb="4" eb="5">
      <t>ニチ</t>
    </rPh>
    <rPh sb="6" eb="7">
      <t>スウ</t>
    </rPh>
    <phoneticPr fontId="1"/>
  </si>
  <si>
    <t>この調査書の記載事項には、誤りがないことを証明する。</t>
    <rPh sb="2" eb="5">
      <t>チョウサショ</t>
    </rPh>
    <rPh sb="6" eb="8">
      <t>キサイ</t>
    </rPh>
    <rPh sb="8" eb="10">
      <t>ジコウ</t>
    </rPh>
    <rPh sb="13" eb="14">
      <t>アヤマ</t>
    </rPh>
    <rPh sb="21" eb="23">
      <t>ショウメイ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</si>
  <si>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</si>
  <si>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</si>
  <si>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㊞</t>
    <phoneticPr fontId="1"/>
  </si>
  <si>
    <t>校長氏名</t>
    <rPh sb="0" eb="2">
      <t>コウチョウ</t>
    </rPh>
    <rPh sb="2" eb="4">
      <t>シメイ</t>
    </rPh>
    <phoneticPr fontId="1"/>
  </si>
  <si>
    <t>記載責任者</t>
    <rPh sb="0" eb="2">
      <t>キサイ</t>
    </rPh>
    <rPh sb="2" eb="5">
      <t>セキニンシャ</t>
    </rPh>
    <phoneticPr fontId="1"/>
  </si>
  <si>
    <t>小学校</t>
    <rPh sb="0" eb="3">
      <t>ショウガッコウ</t>
    </rPh>
    <phoneticPr fontId="1"/>
  </si>
  <si>
    <t>立</t>
    <rPh sb="0" eb="1">
      <t>タ</t>
    </rPh>
    <phoneticPr fontId="1"/>
  </si>
  <si>
    <t>◎</t>
  </si>
  <si>
    <t>◎</t>
    <phoneticPr fontId="1"/>
  </si>
  <si>
    <t>○</t>
  </si>
  <si>
    <t>○</t>
    <phoneticPr fontId="1"/>
  </si>
  <si>
    <t>△</t>
    <phoneticPr fontId="1"/>
  </si>
  <si>
    <t>健康・体力の向上</t>
    <rPh sb="0" eb="2">
      <t>ケンコウ</t>
    </rPh>
    <rPh sb="3" eb="5">
      <t>タイリョク</t>
    </rPh>
    <rPh sb="6" eb="8">
      <t>コウジョウ</t>
    </rPh>
    <phoneticPr fontId="1"/>
  </si>
  <si>
    <t>自主・自律</t>
    <rPh sb="0" eb="2">
      <t>ジシュ</t>
    </rPh>
    <rPh sb="3" eb="5">
      <t>ジリツ</t>
    </rPh>
    <phoneticPr fontId="1"/>
  </si>
  <si>
    <t>責任感</t>
    <rPh sb="0" eb="3">
      <t>セキニンカン</t>
    </rPh>
    <phoneticPr fontId="1"/>
  </si>
  <si>
    <t>創意工夫</t>
    <rPh sb="0" eb="4">
      <t>ソウイクフウ</t>
    </rPh>
    <phoneticPr fontId="1"/>
  </si>
  <si>
    <t>思いやり・協力</t>
    <rPh sb="0" eb="1">
      <t>オモ</t>
    </rPh>
    <rPh sb="5" eb="7">
      <t>キョウリョク</t>
    </rPh>
    <phoneticPr fontId="1"/>
  </si>
  <si>
    <t>生命尊重・自然愛護</t>
    <rPh sb="0" eb="2">
      <t>セイメイ</t>
    </rPh>
    <rPh sb="2" eb="4">
      <t>ソンチョウ</t>
    </rPh>
    <rPh sb="5" eb="7">
      <t>シゼン</t>
    </rPh>
    <rPh sb="7" eb="9">
      <t>アイゴ</t>
    </rPh>
    <phoneticPr fontId="1"/>
  </si>
  <si>
    <t>勤労・奉仕</t>
    <rPh sb="0" eb="2">
      <t>キンロウ</t>
    </rPh>
    <rPh sb="3" eb="5">
      <t>ホウシ</t>
    </rPh>
    <phoneticPr fontId="1"/>
  </si>
  <si>
    <t>公正・公平</t>
    <rPh sb="0" eb="2">
      <t>コウセイ</t>
    </rPh>
    <rPh sb="3" eb="5">
      <t>コウヘイ</t>
    </rPh>
    <phoneticPr fontId="1"/>
  </si>
  <si>
    <t>公共心・公徳心</t>
    <rPh sb="0" eb="3">
      <t>コウキョウシン</t>
    </rPh>
    <rPh sb="4" eb="7">
      <t>コウトクシン</t>
    </rPh>
    <phoneticPr fontId="1"/>
  </si>
  <si>
    <t>学　級
活　動</t>
    <rPh sb="0" eb="1">
      <t>ガク</t>
    </rPh>
    <rPh sb="2" eb="3">
      <t>キュウ</t>
    </rPh>
    <rPh sb="4" eb="5">
      <t>カツ</t>
    </rPh>
    <rPh sb="6" eb="7">
      <t>ドウ</t>
    </rPh>
    <phoneticPr fontId="1"/>
  </si>
  <si>
    <t>児童会
活　動</t>
    <rPh sb="0" eb="3">
      <t>ジドウカイ</t>
    </rPh>
    <rPh sb="4" eb="5">
      <t>カツ</t>
    </rPh>
    <rPh sb="6" eb="7">
      <t>ドウ</t>
    </rPh>
    <phoneticPr fontId="1"/>
  </si>
  <si>
    <t>クラブ
活　動</t>
    <rPh sb="4" eb="5">
      <t>カツ</t>
    </rPh>
    <rPh sb="6" eb="7">
      <t>ドウ</t>
    </rPh>
    <phoneticPr fontId="1"/>
  </si>
  <si>
    <t>B</t>
  </si>
  <si>
    <t>B</t>
    <phoneticPr fontId="1"/>
  </si>
  <si>
    <t>C</t>
  </si>
  <si>
    <t>C</t>
    <phoneticPr fontId="1"/>
  </si>
  <si>
    <t>５　年</t>
    <rPh sb="2" eb="3">
      <t>ネン</t>
    </rPh>
    <phoneticPr fontId="1"/>
  </si>
  <si>
    <r>
      <t xml:space="preserve">６　年
</t>
    </r>
    <r>
      <rPr>
        <sz val="8"/>
        <color theme="1"/>
        <rFont val="ＭＳ 明朝"/>
        <family val="1"/>
        <charset val="128"/>
      </rPr>
      <t>※９月末現在</t>
    </r>
    <rPh sb="2" eb="3">
      <t>ネン</t>
    </rPh>
    <rPh sb="6" eb="8">
      <t>ガツマツ</t>
    </rPh>
    <rPh sb="8" eb="10">
      <t>ゲンザイ</t>
    </rPh>
    <phoneticPr fontId="1"/>
  </si>
  <si>
    <t>５ 年</t>
    <rPh sb="2" eb="3">
      <t>ネン</t>
    </rPh>
    <phoneticPr fontId="1"/>
  </si>
  <si>
    <r>
      <t xml:space="preserve">６ 年
</t>
    </r>
    <r>
      <rPr>
        <sz val="8"/>
        <color theme="1"/>
        <rFont val="ＭＳ 明朝"/>
        <family val="1"/>
        <charset val="128"/>
      </rPr>
      <t>※９月末現在</t>
    </r>
    <rPh sb="2" eb="3">
      <t>ネン</t>
    </rPh>
    <rPh sb="6" eb="7">
      <t>ガツ</t>
    </rPh>
    <rPh sb="7" eb="8">
      <t>マツ</t>
    </rPh>
    <rPh sb="8" eb="10">
      <t>ゲンザイ</t>
    </rPh>
    <phoneticPr fontId="1"/>
  </si>
  <si>
    <t>欠 席 理 由</t>
    <rPh sb="0" eb="1">
      <t>ケツ</t>
    </rPh>
    <rPh sb="2" eb="3">
      <t>セキ</t>
    </rPh>
    <rPh sb="4" eb="5">
      <t>リ</t>
    </rPh>
    <rPh sb="6" eb="7">
      <t>ユ</t>
    </rPh>
    <phoneticPr fontId="1"/>
  </si>
  <si>
    <t>ふぞく　はなこ</t>
    <phoneticPr fontId="1"/>
  </si>
  <si>
    <t>附属　花子</t>
    <phoneticPr fontId="1"/>
  </si>
  <si>
    <t>函館市美原３丁目４８番６号</t>
    <phoneticPr fontId="1"/>
  </si>
  <si>
    <t>女</t>
    <rPh sb="0" eb="1">
      <t>オンナ</t>
    </rPh>
    <phoneticPr fontId="1"/>
  </si>
  <si>
    <t>なし</t>
    <phoneticPr fontId="1"/>
  </si>
  <si>
    <t>バスケットボール部</t>
    <rPh sb="8" eb="9">
      <t>ブ</t>
    </rPh>
    <phoneticPr fontId="1"/>
  </si>
  <si>
    <t>学級委員･広報係</t>
    <phoneticPr fontId="1"/>
  </si>
  <si>
    <t>学級書記・健康係</t>
    <rPh sb="0" eb="2">
      <t>ガッキュウ</t>
    </rPh>
    <rPh sb="2" eb="4">
      <t>ショキ</t>
    </rPh>
    <rPh sb="5" eb="7">
      <t>ケンコウ</t>
    </rPh>
    <rPh sb="7" eb="8">
      <t>カカリ</t>
    </rPh>
    <phoneticPr fontId="1"/>
  </si>
  <si>
    <t>児童会副会長
広報委員</t>
    <rPh sb="0" eb="3">
      <t>ジドウカイ</t>
    </rPh>
    <rPh sb="3" eb="6">
      <t>フクカイチョウ</t>
    </rPh>
    <rPh sb="7" eb="9">
      <t>コウホウ</t>
    </rPh>
    <rPh sb="9" eb="11">
      <t>イイン</t>
    </rPh>
    <phoneticPr fontId="1"/>
  </si>
  <si>
    <t>バスケットボール部
（キャプテン）</t>
    <rPh sb="8" eb="9">
      <t>ブ</t>
    </rPh>
    <phoneticPr fontId="1"/>
  </si>
  <si>
    <t>風邪４日
オンライン授業参加100日</t>
    <phoneticPr fontId="1"/>
  </si>
  <si>
    <t>函館市</t>
    <rPh sb="0" eb="2">
      <t>ハコダテ</t>
    </rPh>
    <rPh sb="2" eb="3">
      <t>シ</t>
    </rPh>
    <phoneticPr fontId="1"/>
  </si>
  <si>
    <t>函館</t>
    <rPh sb="0" eb="2">
      <t>ハコダテ</t>
    </rPh>
    <phoneticPr fontId="1"/>
  </si>
  <si>
    <t>附属　太郎</t>
    <rPh sb="0" eb="2">
      <t>フゾク</t>
    </rPh>
    <rPh sb="3" eb="5">
      <t>タロウ</t>
    </rPh>
    <phoneticPr fontId="1"/>
  </si>
  <si>
    <t>函館　次郎</t>
    <rPh sb="0" eb="2">
      <t>ハコダテ</t>
    </rPh>
    <rPh sb="3" eb="5">
      <t>ジロウ</t>
    </rPh>
    <phoneticPr fontId="1"/>
  </si>
  <si>
    <t>※受検番号</t>
    <rPh sb="1" eb="3">
      <t>ジュケン</t>
    </rPh>
    <rPh sb="3" eb="5">
      <t>バンゴウ</t>
    </rPh>
    <phoneticPr fontId="1"/>
  </si>
  <si>
    <t>記載者データ</t>
    <rPh sb="0" eb="3">
      <t>キサイシャ</t>
    </rPh>
    <phoneticPr fontId="1"/>
  </si>
  <si>
    <t>※下記、黄色の枠に必要事項を記入してください。</t>
    <rPh sb="1" eb="3">
      <t>カキ</t>
    </rPh>
    <rPh sb="4" eb="6">
      <t>キイロ</t>
    </rPh>
    <rPh sb="7" eb="8">
      <t>ワク</t>
    </rPh>
    <rPh sb="9" eb="11">
      <t>ヒツヨウ</t>
    </rPh>
    <rPh sb="11" eb="13">
      <t>ジコウ</t>
    </rPh>
    <rPh sb="14" eb="16">
      <t>キニュウ</t>
    </rPh>
    <phoneticPr fontId="1"/>
  </si>
  <si>
    <r>
      <t xml:space="preserve">記載年月日  </t>
    </r>
    <r>
      <rPr>
        <b/>
        <sz val="9"/>
        <color rgb="FFFF0000"/>
        <rFont val="ＭＳ 明朝"/>
        <family val="1"/>
        <charset val="128"/>
      </rPr>
      <t>※保護者が出願を予定している日付を入力してください。</t>
    </r>
    <rPh sb="0" eb="2">
      <t>キサイ</t>
    </rPh>
    <rPh sb="2" eb="5">
      <t>ネンガッピ</t>
    </rPh>
    <rPh sb="8" eb="11">
      <t>ホゴシャ</t>
    </rPh>
    <rPh sb="12" eb="14">
      <t>シュツガン</t>
    </rPh>
    <rPh sb="15" eb="17">
      <t>ヨテイ</t>
    </rPh>
    <rPh sb="21" eb="23">
      <t>ヒヅケ</t>
    </rPh>
    <rPh sb="24" eb="26">
      <t>ニュウリョク</t>
    </rPh>
    <phoneticPr fontId="1"/>
  </si>
  <si>
    <t>出身小学校名</t>
    <rPh sb="0" eb="2">
      <t>シュッシン</t>
    </rPh>
    <rPh sb="2" eb="5">
      <t>ショウガッコウ</t>
    </rPh>
    <rPh sb="5" eb="6">
      <t>メイ</t>
    </rPh>
    <phoneticPr fontId="1"/>
  </si>
  <si>
    <t>立</t>
    <rPh sb="0" eb="1">
      <t>リツ</t>
    </rPh>
    <phoneticPr fontId="1"/>
  </si>
  <si>
    <t>印刷
番号</t>
    <rPh sb="0" eb="2">
      <t>インサツ</t>
    </rPh>
    <rPh sb="3" eb="5">
      <t>バンゴウ</t>
    </rPh>
    <phoneticPr fontId="1"/>
  </si>
  <si>
    <t>１．志願者</t>
    <rPh sb="2" eb="5">
      <t>シガンシャ</t>
    </rPh>
    <phoneticPr fontId="1"/>
  </si>
  <si>
    <t>氏名
（漢字）</t>
    <rPh sb="0" eb="2">
      <t>シメイ</t>
    </rPh>
    <rPh sb="4" eb="6">
      <t>カンジ</t>
    </rPh>
    <phoneticPr fontId="1"/>
  </si>
  <si>
    <t>ふりがな
（ひらがな）</t>
    <phoneticPr fontId="1"/>
  </si>
  <si>
    <t>性
別</t>
    <rPh sb="0" eb="1">
      <t>セイ</t>
    </rPh>
    <rPh sb="2" eb="3">
      <t>ベツ</t>
    </rPh>
    <phoneticPr fontId="1"/>
  </si>
  <si>
    <t>現住所</t>
    <rPh sb="0" eb="3">
      <t>ゲンジュウショ</t>
    </rPh>
    <phoneticPr fontId="1"/>
  </si>
  <si>
    <t>出席すべ
き日数</t>
    <rPh sb="0" eb="2">
      <t>シュッセキ</t>
    </rPh>
    <rPh sb="6" eb="8">
      <t>ニッスウ</t>
    </rPh>
    <phoneticPr fontId="1"/>
  </si>
  <si>
    <t>欠席
日数</t>
    <rPh sb="0" eb="2">
      <t>ケッセキ</t>
    </rPh>
    <rPh sb="3" eb="5">
      <t>ニッスウ</t>
    </rPh>
    <phoneticPr fontId="1"/>
  </si>
  <si>
    <t>字数</t>
    <rPh sb="0" eb="2">
      <t>ジスウ</t>
    </rPh>
    <phoneticPr fontId="1"/>
  </si>
  <si>
    <t>国語</t>
    <rPh sb="0" eb="2">
      <t>コクゴ</t>
    </rPh>
    <phoneticPr fontId="1"/>
  </si>
  <si>
    <t>社会</t>
    <rPh sb="0" eb="2">
      <t>シャカイ</t>
    </rPh>
    <phoneticPr fontId="1"/>
  </si>
  <si>
    <t>算数</t>
    <rPh sb="0" eb="2">
      <t>サンスウ</t>
    </rPh>
    <phoneticPr fontId="1"/>
  </si>
  <si>
    <t>理科</t>
    <rPh sb="0" eb="2">
      <t>リカ</t>
    </rPh>
    <phoneticPr fontId="1"/>
  </si>
  <si>
    <t>音楽</t>
    <rPh sb="0" eb="2">
      <t>オンガク</t>
    </rPh>
    <phoneticPr fontId="1"/>
  </si>
  <si>
    <t>家庭</t>
    <rPh sb="0" eb="2">
      <t>カテイ</t>
    </rPh>
    <phoneticPr fontId="1"/>
  </si>
  <si>
    <t>体育</t>
    <rPh sb="0" eb="2">
      <t>タイイク</t>
    </rPh>
    <phoneticPr fontId="1"/>
  </si>
  <si>
    <t>外国語</t>
    <rPh sb="0" eb="3">
      <t>ガイコクゴ</t>
    </rPh>
    <phoneticPr fontId="1"/>
  </si>
  <si>
    <t>学習活動</t>
    <rPh sb="0" eb="2">
      <t>ガクシュウ</t>
    </rPh>
    <rPh sb="2" eb="4">
      <t>カツドウ</t>
    </rPh>
    <phoneticPr fontId="1"/>
  </si>
  <si>
    <t>児童会活動</t>
    <rPh sb="0" eb="3">
      <t>ジドウカイ</t>
    </rPh>
    <rPh sb="3" eb="5">
      <t>カツドウ</t>
    </rPh>
    <phoneticPr fontId="1"/>
  </si>
  <si>
    <t>クラブ活動</t>
    <rPh sb="3" eb="5">
      <t>カツドウ</t>
    </rPh>
    <phoneticPr fontId="1"/>
  </si>
  <si>
    <t>※「◎」・「○」・「△」の３段階評価で入力してください。</t>
    <phoneticPr fontId="1"/>
  </si>
  <si>
    <t>知</t>
    <rPh sb="0" eb="1">
      <t>チ</t>
    </rPh>
    <phoneticPr fontId="1"/>
  </si>
  <si>
    <t>思</t>
    <rPh sb="0" eb="1">
      <t>シ</t>
    </rPh>
    <phoneticPr fontId="1"/>
  </si>
  <si>
    <t>主</t>
    <rPh sb="0" eb="1">
      <t>シュ</t>
    </rPh>
    <phoneticPr fontId="1"/>
  </si>
  <si>
    <t>基本</t>
    <rPh sb="0" eb="2">
      <t>キホン</t>
    </rPh>
    <phoneticPr fontId="1"/>
  </si>
  <si>
    <t>健康</t>
    <rPh sb="0" eb="2">
      <t>ケンコウ</t>
    </rPh>
    <phoneticPr fontId="1"/>
  </si>
  <si>
    <t>自主</t>
    <rPh sb="0" eb="2">
      <t>ジシュ</t>
    </rPh>
    <phoneticPr fontId="1"/>
  </si>
  <si>
    <t>責任</t>
    <rPh sb="0" eb="2">
      <t>セキニン</t>
    </rPh>
    <phoneticPr fontId="1"/>
  </si>
  <si>
    <t>創意</t>
    <rPh sb="0" eb="2">
      <t>ソウイ</t>
    </rPh>
    <phoneticPr fontId="1"/>
  </si>
  <si>
    <t>思い</t>
    <rPh sb="0" eb="1">
      <t>オモ</t>
    </rPh>
    <phoneticPr fontId="1"/>
  </si>
  <si>
    <t>生命</t>
    <rPh sb="0" eb="2">
      <t>セイメイ</t>
    </rPh>
    <phoneticPr fontId="1"/>
  </si>
  <si>
    <t>勤労</t>
    <rPh sb="0" eb="2">
      <t>キンロウ</t>
    </rPh>
    <phoneticPr fontId="1"/>
  </si>
  <si>
    <t>公正</t>
    <rPh sb="0" eb="2">
      <t>コウセイ</t>
    </rPh>
    <phoneticPr fontId="1"/>
  </si>
  <si>
    <t>公共</t>
    <rPh sb="0" eb="2">
      <t>コウキョウ</t>
    </rPh>
    <phoneticPr fontId="1"/>
  </si>
  <si>
    <t>記入例</t>
    <rPh sb="0" eb="2">
      <t>キニュウ</t>
    </rPh>
    <rPh sb="2" eb="3">
      <t>レイ</t>
    </rPh>
    <phoneticPr fontId="1"/>
  </si>
  <si>
    <t>女</t>
  </si>
  <si>
    <t>函館市美原３丁目４８番６号</t>
    <rPh sb="0" eb="2">
      <t>ハコダテ</t>
    </rPh>
    <phoneticPr fontId="1"/>
  </si>
  <si>
    <r>
      <rPr>
        <b/>
        <sz val="11"/>
        <color rgb="FFFF0000"/>
        <rFont val="ＭＳ ゴシック"/>
        <family val="3"/>
        <charset val="128"/>
      </rPr>
      <t xml:space="preserve">小６_データ入力シート
</t>
    </r>
    <r>
      <rPr>
        <b/>
        <sz val="11"/>
        <color rgb="FF0070C0"/>
        <rFont val="ＭＳ ゴシック"/>
        <family val="3"/>
        <charset val="128"/>
      </rPr>
      <t>「1.志願者」情報は小５データに入力してください。</t>
    </r>
    <r>
      <rPr>
        <b/>
        <sz val="8"/>
        <color rgb="FFFF0000"/>
        <rFont val="ＭＳ ゴシック"/>
        <family val="3"/>
        <charset val="128"/>
      </rPr>
      <t xml:space="preserve">
※黄色のセルに必要事項を入力してください。
※「印刷用」シートに印刷番号を入力して印刷してください。</t>
    </r>
    <rPh sb="0" eb="1">
      <t>ショウ</t>
    </rPh>
    <rPh sb="6" eb="8">
      <t>ニュウリョク</t>
    </rPh>
    <rPh sb="15" eb="18">
      <t>シガンシャ</t>
    </rPh>
    <rPh sb="19" eb="21">
      <t>ジョウホウ</t>
    </rPh>
    <rPh sb="22" eb="23">
      <t>ショウ</t>
    </rPh>
    <rPh sb="28" eb="30">
      <t>ニュウリョク</t>
    </rPh>
    <rPh sb="62" eb="64">
      <t>インサツ</t>
    </rPh>
    <rPh sb="64" eb="65">
      <t>ヨウ</t>
    </rPh>
    <rPh sb="70" eb="72">
      <t>インサツ</t>
    </rPh>
    <rPh sb="72" eb="74">
      <t>バンゴウ</t>
    </rPh>
    <rPh sb="75" eb="77">
      <t>ニュウリョク</t>
    </rPh>
    <rPh sb="79" eb="81">
      <t>インサツ</t>
    </rPh>
    <phoneticPr fontId="1"/>
  </si>
  <si>
    <r>
      <rPr>
        <b/>
        <sz val="11"/>
        <color rgb="FFFF0000"/>
        <rFont val="ＭＳ ゴシック"/>
        <family val="3"/>
        <charset val="128"/>
      </rPr>
      <t xml:space="preserve">小５_データ入力シート
</t>
    </r>
    <r>
      <rPr>
        <b/>
        <sz val="8"/>
        <color rgb="FFFF0000"/>
        <rFont val="ＭＳ ゴシック"/>
        <family val="3"/>
        <charset val="128"/>
      </rPr>
      <t>※黄色のセルに必要事項を入力してください。
※「印刷用」シートに印刷番号を入力して印刷してください。</t>
    </r>
    <rPh sb="0" eb="1">
      <t>ショウ</t>
    </rPh>
    <rPh sb="6" eb="8">
      <t>ニュウリョク</t>
    </rPh>
    <rPh sb="37" eb="39">
      <t>インサツ</t>
    </rPh>
    <rPh sb="39" eb="40">
      <t>ヨウ</t>
    </rPh>
    <rPh sb="45" eb="47">
      <t>インサツ</t>
    </rPh>
    <rPh sb="47" eb="49">
      <t>バンゴウ</t>
    </rPh>
    <rPh sb="50" eb="52">
      <t>ニュウリョク</t>
    </rPh>
    <rPh sb="54" eb="56">
      <t>インサツ</t>
    </rPh>
    <phoneticPr fontId="1"/>
  </si>
  <si>
    <r>
      <t>２．各教科の学習の記録　</t>
    </r>
    <r>
      <rPr>
        <b/>
        <sz val="11"/>
        <color rgb="FFFF0000"/>
        <rFont val="ＭＳ 明朝"/>
        <family val="1"/>
        <charset val="128"/>
      </rPr>
      <t>※評価は「A」・「B」・「C」の３段階評価で入力してください。</t>
    </r>
    <rPh sb="2" eb="5">
      <t>カクキョウカ</t>
    </rPh>
    <rPh sb="6" eb="8">
      <t>ガクシュウ</t>
    </rPh>
    <rPh sb="9" eb="11">
      <t>キロク</t>
    </rPh>
    <rPh sb="13" eb="15">
      <t>ヒョウカ</t>
    </rPh>
    <rPh sb="29" eb="31">
      <t>ダンカイ</t>
    </rPh>
    <rPh sb="31" eb="33">
      <t>ヒョウカ</t>
    </rPh>
    <rPh sb="34" eb="36">
      <t>ニュウリョク</t>
    </rPh>
    <phoneticPr fontId="1"/>
  </si>
  <si>
    <t>風邪４日（オンライン授業参加100日）</t>
    <phoneticPr fontId="1"/>
  </si>
  <si>
    <t>欠席理由（最大２５字以内）</t>
    <rPh sb="0" eb="2">
      <t>ケッセキ</t>
    </rPh>
    <rPh sb="2" eb="4">
      <t>リユウ</t>
    </rPh>
    <rPh sb="5" eb="7">
      <t>サイダイ</t>
    </rPh>
    <rPh sb="9" eb="10">
      <t>ジ</t>
    </rPh>
    <rPh sb="10" eb="12">
      <t>イナイ</t>
    </rPh>
    <phoneticPr fontId="1"/>
  </si>
  <si>
    <t>３．行動の記録</t>
    <rPh sb="2" eb="4">
      <t>コウドウ</t>
    </rPh>
    <rPh sb="5" eb="7">
      <t>キロク</t>
    </rPh>
    <phoneticPr fontId="1"/>
  </si>
  <si>
    <t>４．特別活動の記録</t>
    <rPh sb="2" eb="4">
      <t>トクベツ</t>
    </rPh>
    <rPh sb="4" eb="6">
      <t>カツドウ</t>
    </rPh>
    <rPh sb="7" eb="9">
      <t>キロク</t>
    </rPh>
    <phoneticPr fontId="1"/>
  </si>
  <si>
    <r>
      <t>５．出欠の記録　</t>
    </r>
    <r>
      <rPr>
        <b/>
        <sz val="11"/>
        <color rgb="FFFF0000"/>
        <rFont val="ＭＳ 明朝"/>
        <family val="1"/>
        <charset val="128"/>
      </rPr>
      <t>※「出席日数」は自動計算のため入力の必要はありません。</t>
    </r>
    <rPh sb="2" eb="4">
      <t>シュッケツ</t>
    </rPh>
    <rPh sb="5" eb="7">
      <t>キロク</t>
    </rPh>
    <rPh sb="10" eb="12">
      <t>シュッセキ</t>
    </rPh>
    <rPh sb="12" eb="14">
      <t>ニッスウ</t>
    </rPh>
    <rPh sb="16" eb="18">
      <t>ジドウ</t>
    </rPh>
    <rPh sb="18" eb="20">
      <t>ケイサン</t>
    </rPh>
    <rPh sb="23" eb="25">
      <t>ニュウリョク</t>
    </rPh>
    <rPh sb="26" eb="28">
      <t>ヒツヨウ</t>
    </rPh>
    <phoneticPr fontId="1"/>
  </si>
  <si>
    <r>
      <t>校長氏名　</t>
    </r>
    <r>
      <rPr>
        <b/>
        <sz val="9"/>
        <color rgb="FFFF0000"/>
        <rFont val="ＭＳ 明朝"/>
        <family val="1"/>
        <charset val="128"/>
      </rPr>
      <t>※印刷後は職印の押印をお願いいたします。</t>
    </r>
    <rPh sb="0" eb="2">
      <t>コウチョウ</t>
    </rPh>
    <rPh sb="2" eb="4">
      <t>シメイ</t>
    </rPh>
    <rPh sb="6" eb="9">
      <t>インサツゴ</t>
    </rPh>
    <rPh sb="10" eb="12">
      <t>ショクイン</t>
    </rPh>
    <rPh sb="13" eb="15">
      <t>オウイン</t>
    </rPh>
    <rPh sb="17" eb="18">
      <t>ネガ</t>
    </rPh>
    <phoneticPr fontId="1"/>
  </si>
  <si>
    <r>
      <t>記載責任者氏名　</t>
    </r>
    <r>
      <rPr>
        <b/>
        <sz val="9"/>
        <color rgb="FFFF0000"/>
        <rFont val="ＭＳ 明朝"/>
        <family val="1"/>
        <charset val="128"/>
      </rPr>
      <t>※印刷後は記載責任者の押印をお願いいたします。</t>
    </r>
    <rPh sb="0" eb="2">
      <t>キサイ</t>
    </rPh>
    <rPh sb="2" eb="5">
      <t>セキニンシャ</t>
    </rPh>
    <rPh sb="5" eb="7">
      <t>シメイ</t>
    </rPh>
    <rPh sb="9" eb="12">
      <t>インサツゴ</t>
    </rPh>
    <rPh sb="13" eb="15">
      <t>キサイ</t>
    </rPh>
    <rPh sb="15" eb="18">
      <t>セキニンシャ</t>
    </rPh>
    <rPh sb="19" eb="21">
      <t>オウイン</t>
    </rPh>
    <rPh sb="23" eb="24">
      <t>ネガ</t>
    </rPh>
    <phoneticPr fontId="1"/>
  </si>
  <si>
    <t>【印刷番号】</t>
    <rPh sb="1" eb="3">
      <t>インサツ</t>
    </rPh>
    <rPh sb="3" eb="5">
      <t>バンゴウ</t>
    </rPh>
    <phoneticPr fontId="1"/>
  </si>
  <si>
    <t>【留意点】
※「受検番号」の欄は記入しないでください。
※北海道教育大学附属函館中学校のホームページからダウンロードしたものを利用して作成してください。
※「2.各教科の学習の記録」「3.行動の記録」については各小学校の状況に応じて６年時の９月末現在での　
　評価、または仮の評価での記入をお願いいたします。
※作成印刷後押印してください。
※作成した調査書は封筒に入れ厳封し、保護者にお渡しください。</t>
    <rPh sb="3" eb="4">
      <t>テン</t>
    </rPh>
    <rPh sb="14" eb="15">
      <t>ラン</t>
    </rPh>
    <rPh sb="16" eb="18">
      <t>キニュウ</t>
    </rPh>
    <rPh sb="105" eb="106">
      <t>カク</t>
    </rPh>
    <rPh sb="106" eb="109">
      <t>ショウガッコウ</t>
    </rPh>
    <rPh sb="110" eb="112">
      <t>ジョウキョウ</t>
    </rPh>
    <rPh sb="113" eb="114">
      <t>オウ</t>
    </rPh>
    <rPh sb="121" eb="122">
      <t>ガツ</t>
    </rPh>
    <rPh sb="122" eb="123">
      <t>マツ</t>
    </rPh>
    <rPh sb="123" eb="125">
      <t>ゲンザイ</t>
    </rPh>
    <rPh sb="130" eb="132">
      <t>ヒョウカ</t>
    </rPh>
    <rPh sb="136" eb="137">
      <t>カリ</t>
    </rPh>
    <rPh sb="138" eb="140">
      <t>ヒョウカ</t>
    </rPh>
    <rPh sb="142" eb="144">
      <t>キニュウ</t>
    </rPh>
    <rPh sb="146" eb="147">
      <t>ネガ</t>
    </rPh>
    <rPh sb="172" eb="174">
      <t>サクセイ</t>
    </rPh>
    <rPh sb="180" eb="182">
      <t>フウトウ</t>
    </rPh>
    <rPh sb="183" eb="184">
      <t>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</si>
</sst>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rgb="FF0070C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9"/>
      <color rgb="FFFF0000"/>
      <name val="ＭＳ 明朝"/>
      <family val="1"/>
      <charset val="128"/>
    </font>
    <font>
      <b/>
      <sz val="8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b/>
      <sz val="11"/>
      <color rgb="FF0070C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 diagonalDown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 diagonalDown="1">
      <left style="medium">
        <color auto="1"/>
      </left>
      <right/>
      <top style="thin">
        <color auto="1"/>
      </top>
      <bottom/>
      <diagonal style="hair">
        <color auto="1"/>
      </diagonal>
    </border>
    <border diagonalDown="1">
      <left/>
      <right/>
      <top style="thin">
        <color auto="1"/>
      </top>
      <bottom/>
      <diagonal style="hair">
        <color auto="1"/>
      </diagonal>
    </border>
    <border diagonalDown="1">
      <left/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medium">
        <color auto="1"/>
      </left>
      <right/>
      <top/>
      <bottom/>
      <diagonal style="hair">
        <color auto="1"/>
      </diagonal>
    </border>
    <border diagonalDown="1">
      <left/>
      <right/>
      <top/>
      <bottom/>
      <diagonal style="hair">
        <color auto="1"/>
      </diagonal>
    </border>
    <border diagonalDown="1">
      <left/>
      <right style="thin">
        <color auto="1"/>
      </right>
      <top/>
      <bottom/>
      <diagonal style="hair">
        <color auto="1"/>
      </diagonal>
    </border>
    <border diagonalDown="1">
      <left style="medium">
        <color auto="1"/>
      </left>
      <right/>
      <top/>
      <bottom style="thin">
        <color auto="1"/>
      </bottom>
      <diagonal style="hair">
        <color auto="1"/>
      </diagonal>
    </border>
    <border diagonalDown="1">
      <left/>
      <right/>
      <top/>
      <bottom style="thin">
        <color auto="1"/>
      </bottom>
      <diagonal style="hair">
        <color auto="1"/>
      </diagonal>
    </border>
    <border diagonalDown="1">
      <left/>
      <right style="thin">
        <color auto="1"/>
      </right>
      <top/>
      <bottom style="thin">
        <color auto="1"/>
      </bottom>
      <diagonal style="hair">
        <color auto="1"/>
      </diagonal>
    </border>
    <border diagonalDown="1">
      <left style="medium">
        <color auto="1"/>
      </left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medium">
        <color auto="1"/>
      </left>
      <right style="thin">
        <color auto="1"/>
      </right>
      <top/>
      <bottom/>
      <diagonal style="hair">
        <color auto="1"/>
      </diagonal>
    </border>
    <border diagonalDown="1">
      <left style="thin">
        <color auto="1"/>
      </left>
      <right style="thin">
        <color auto="1"/>
      </right>
      <top/>
      <bottom/>
      <diagonal style="hair">
        <color auto="1"/>
      </diagonal>
    </border>
    <border diagonalDown="1">
      <left style="medium">
        <color auto="1"/>
      </left>
      <right style="thin">
        <color auto="1"/>
      </right>
      <top/>
      <bottom style="thin">
        <color auto="1"/>
      </bottom>
      <diagonal style="hair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hair">
        <color auto="1"/>
      </diagonal>
    </border>
  </borders>
  <cellStyleXfs count="4">
    <xf numFmtId="0" fontId="0" fillId="0" borderId="0"/>
    <xf numFmtId="0" fontId="13" fillId="0" borderId="0"/>
    <xf numFmtId="0" fontId="12" fillId="0" borderId="0"/>
    <xf numFmtId="0" fontId="12" fillId="0" borderId="0"/>
  </cellStyleXfs>
  <cellXfs count="449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vertical="center"/>
    </xf>
    <xf numFmtId="0" fontId="0" fillId="0" borderId="8" xfId="0" applyBorder="1"/>
    <xf numFmtId="0" fontId="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3" fillId="0" borderId="0" xfId="1" applyAlignment="1">
      <alignment vertical="center"/>
    </xf>
    <xf numFmtId="0" fontId="4" fillId="0" borderId="0" xfId="1" applyFont="1" applyAlignment="1">
      <alignment vertical="center"/>
    </xf>
    <xf numFmtId="0" fontId="4" fillId="0" borderId="22" xfId="1" applyFont="1" applyBorder="1" applyAlignment="1">
      <alignment horizontal="right" vertical="center"/>
    </xf>
    <xf numFmtId="0" fontId="4" fillId="0" borderId="22" xfId="1" applyFont="1" applyBorder="1" applyAlignment="1" applyProtection="1">
      <alignment vertical="center"/>
      <protection locked="0"/>
    </xf>
    <xf numFmtId="0" fontId="4" fillId="0" borderId="22" xfId="1" applyFont="1" applyBorder="1" applyAlignment="1">
      <alignment vertical="center"/>
    </xf>
    <xf numFmtId="0" fontId="4" fillId="0" borderId="0" xfId="2" applyFont="1" applyAlignment="1">
      <alignment vertical="center"/>
    </xf>
    <xf numFmtId="0" fontId="2" fillId="4" borderId="39" xfId="2" applyFont="1" applyFill="1" applyBorder="1" applyAlignment="1">
      <alignment horizontal="center" vertical="center"/>
    </xf>
    <xf numFmtId="0" fontId="4" fillId="4" borderId="39" xfId="2" applyFont="1" applyFill="1" applyBorder="1" applyAlignment="1">
      <alignment horizontal="center" vertical="center"/>
    </xf>
    <xf numFmtId="0" fontId="4" fillId="4" borderId="90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19" fillId="3" borderId="91" xfId="2" applyFont="1" applyFill="1" applyBorder="1" applyAlignment="1">
      <alignment horizontal="center" vertical="center"/>
    </xf>
    <xf numFmtId="0" fontId="19" fillId="0" borderId="92" xfId="2" applyFont="1" applyFill="1" applyBorder="1" applyAlignment="1">
      <alignment horizontal="left" vertical="center" shrinkToFit="1"/>
    </xf>
    <xf numFmtId="0" fontId="19" fillId="0" borderId="93" xfId="2" applyFont="1" applyFill="1" applyBorder="1" applyAlignment="1">
      <alignment horizontal="left" vertical="center" shrinkToFit="1"/>
    </xf>
    <xf numFmtId="0" fontId="19" fillId="0" borderId="93" xfId="2" applyFont="1" applyFill="1" applyBorder="1" applyAlignment="1">
      <alignment horizontal="center" vertical="center" shrinkToFit="1"/>
    </xf>
    <xf numFmtId="0" fontId="19" fillId="0" borderId="93" xfId="2" applyFont="1" applyFill="1" applyBorder="1" applyAlignment="1">
      <alignment horizontal="right" vertical="center" shrinkToFit="1"/>
    </xf>
    <xf numFmtId="0" fontId="19" fillId="0" borderId="94" xfId="2" applyFont="1" applyBorder="1" applyAlignment="1">
      <alignment horizontal="left" vertical="center" shrinkToFit="1"/>
    </xf>
    <xf numFmtId="0" fontId="19" fillId="0" borderId="95" xfId="2" applyFont="1" applyBorder="1" applyAlignment="1">
      <alignment vertical="center"/>
    </xf>
    <xf numFmtId="0" fontId="19" fillId="0" borderId="93" xfId="2" applyFont="1" applyBorder="1" applyAlignment="1">
      <alignment vertical="center"/>
    </xf>
    <xf numFmtId="0" fontId="19" fillId="0" borderId="93" xfId="2" applyFont="1" applyBorder="1" applyAlignment="1">
      <alignment horizontal="left" vertical="center" shrinkToFit="1"/>
    </xf>
    <xf numFmtId="0" fontId="19" fillId="5" borderId="96" xfId="2" applyFont="1" applyFill="1" applyBorder="1" applyAlignment="1">
      <alignment vertical="center"/>
    </xf>
    <xf numFmtId="0" fontId="19" fillId="0" borderId="95" xfId="2" applyFont="1" applyBorder="1" applyAlignment="1">
      <alignment horizontal="center" vertical="center"/>
    </xf>
    <xf numFmtId="0" fontId="19" fillId="0" borderId="93" xfId="2" applyFont="1" applyBorder="1" applyAlignment="1">
      <alignment horizontal="center" vertical="center"/>
    </xf>
    <xf numFmtId="0" fontId="19" fillId="0" borderId="95" xfId="2" applyFont="1" applyBorder="1" applyAlignment="1">
      <alignment horizontal="left" vertical="center" shrinkToFit="1"/>
    </xf>
    <xf numFmtId="0" fontId="19" fillId="0" borderId="96" xfId="2" applyFont="1" applyBorder="1" applyAlignment="1">
      <alignment horizontal="left" vertical="center" shrinkToFit="1"/>
    </xf>
    <xf numFmtId="0" fontId="19" fillId="0" borderId="96" xfId="2" applyFont="1" applyBorder="1" applyAlignment="1">
      <alignment horizontal="center" vertical="center"/>
    </xf>
    <xf numFmtId="0" fontId="4" fillId="3" borderId="97" xfId="2" applyFont="1" applyFill="1" applyBorder="1" applyAlignment="1">
      <alignment vertical="center"/>
    </xf>
    <xf numFmtId="0" fontId="4" fillId="0" borderId="98" xfId="2" applyFont="1" applyFill="1" applyBorder="1" applyAlignment="1" applyProtection="1">
      <alignment horizontal="left" vertical="center" shrinkToFit="1"/>
      <protection locked="0"/>
    </xf>
    <xf numFmtId="0" fontId="4" fillId="0" borderId="42" xfId="2" applyFont="1" applyFill="1" applyBorder="1" applyAlignment="1" applyProtection="1">
      <alignment horizontal="left" vertical="center" shrinkToFit="1"/>
      <protection locked="0"/>
    </xf>
    <xf numFmtId="0" fontId="4" fillId="0" borderId="42" xfId="2" applyFont="1" applyFill="1" applyBorder="1" applyAlignment="1" applyProtection="1">
      <alignment horizontal="center" vertical="center" shrinkToFit="1"/>
      <protection locked="0"/>
    </xf>
    <xf numFmtId="0" fontId="4" fillId="0" borderId="42" xfId="2" applyFont="1" applyFill="1" applyBorder="1" applyAlignment="1" applyProtection="1">
      <alignment horizontal="right" vertical="center" shrinkToFit="1"/>
      <protection locked="0"/>
    </xf>
    <xf numFmtId="0" fontId="4" fillId="0" borderId="78" xfId="2" applyFont="1" applyBorder="1" applyAlignment="1" applyProtection="1">
      <alignment horizontal="left" vertical="center" shrinkToFit="1"/>
      <protection locked="0"/>
    </xf>
    <xf numFmtId="0" fontId="4" fillId="0" borderId="99" xfId="2" applyFont="1" applyBorder="1" applyAlignment="1" applyProtection="1">
      <alignment vertical="center"/>
      <protection locked="0"/>
    </xf>
    <xf numFmtId="0" fontId="4" fillId="0" borderId="42" xfId="2" applyFont="1" applyBorder="1" applyAlignment="1" applyProtection="1">
      <alignment vertical="center"/>
      <protection locked="0"/>
    </xf>
    <xf numFmtId="0" fontId="4" fillId="0" borderId="42" xfId="2" applyFont="1" applyBorder="1" applyAlignment="1" applyProtection="1">
      <alignment horizontal="left" vertical="center" shrinkToFit="1"/>
      <protection locked="0"/>
    </xf>
    <xf numFmtId="0" fontId="4" fillId="5" borderId="43" xfId="2" applyFont="1" applyFill="1" applyBorder="1" applyAlignment="1">
      <alignment vertical="center"/>
    </xf>
    <xf numFmtId="0" fontId="4" fillId="0" borderId="99" xfId="2" applyFont="1" applyBorder="1" applyAlignment="1" applyProtection="1">
      <alignment horizontal="center" vertical="center"/>
      <protection locked="0"/>
    </xf>
    <xf numFmtId="0" fontId="4" fillId="0" borderId="42" xfId="2" applyFont="1" applyBorder="1" applyAlignment="1" applyProtection="1">
      <alignment horizontal="center" vertical="center"/>
      <protection locked="0"/>
    </xf>
    <xf numFmtId="0" fontId="4" fillId="0" borderId="99" xfId="2" applyFont="1" applyBorder="1" applyAlignment="1" applyProtection="1">
      <alignment horizontal="left" vertical="center" shrinkToFit="1"/>
      <protection locked="0"/>
    </xf>
    <xf numFmtId="0" fontId="4" fillId="0" borderId="43" xfId="2" applyFont="1" applyBorder="1" applyAlignment="1" applyProtection="1">
      <alignment horizontal="left" vertical="center" shrinkToFit="1"/>
      <protection locked="0"/>
    </xf>
    <xf numFmtId="0" fontId="4" fillId="0" borderId="43" xfId="2" applyFont="1" applyBorder="1" applyAlignment="1" applyProtection="1">
      <alignment horizontal="center" vertical="center"/>
      <protection locked="0"/>
    </xf>
    <xf numFmtId="0" fontId="4" fillId="3" borderId="100" xfId="2" applyFont="1" applyFill="1" applyBorder="1" applyAlignment="1">
      <alignment vertical="center"/>
    </xf>
    <xf numFmtId="0" fontId="4" fillId="0" borderId="88" xfId="2" applyFont="1" applyFill="1" applyBorder="1" applyAlignment="1" applyProtection="1">
      <alignment horizontal="left" vertical="center" shrinkToFit="1"/>
      <protection locked="0"/>
    </xf>
    <xf numFmtId="0" fontId="4" fillId="0" borderId="22" xfId="2" applyFont="1" applyFill="1" applyBorder="1" applyAlignment="1" applyProtection="1">
      <alignment horizontal="left" vertical="center" shrinkToFit="1"/>
      <protection locked="0"/>
    </xf>
    <xf numFmtId="0" fontId="4" fillId="0" borderId="22" xfId="2" applyFont="1" applyFill="1" applyBorder="1" applyAlignment="1" applyProtection="1">
      <alignment horizontal="center" vertical="center" shrinkToFit="1"/>
      <protection locked="0"/>
    </xf>
    <xf numFmtId="0" fontId="4" fillId="0" borderId="22" xfId="2" applyFont="1" applyFill="1" applyBorder="1" applyAlignment="1" applyProtection="1">
      <alignment horizontal="right" vertical="center" shrinkToFit="1"/>
      <protection locked="0"/>
    </xf>
    <xf numFmtId="0" fontId="4" fillId="0" borderId="20" xfId="2" applyFont="1" applyBorder="1" applyAlignment="1" applyProtection="1">
      <alignment horizontal="left" vertical="center" shrinkToFit="1"/>
      <protection locked="0"/>
    </xf>
    <xf numFmtId="0" fontId="4" fillId="0" borderId="21" xfId="2" applyFont="1" applyBorder="1" applyAlignment="1" applyProtection="1">
      <alignment vertical="center"/>
      <protection locked="0"/>
    </xf>
    <xf numFmtId="0" fontId="4" fillId="0" borderId="22" xfId="2" applyFont="1" applyBorder="1" applyAlignment="1" applyProtection="1">
      <alignment vertical="center"/>
      <protection locked="0"/>
    </xf>
    <xf numFmtId="0" fontId="4" fillId="0" borderId="22" xfId="2" applyFont="1" applyBorder="1" applyAlignment="1" applyProtection="1">
      <alignment horizontal="left" vertical="center" shrinkToFit="1"/>
      <protection locked="0"/>
    </xf>
    <xf numFmtId="0" fontId="4" fillId="5" borderId="23" xfId="2" applyFont="1" applyFill="1" applyBorder="1" applyAlignment="1">
      <alignment vertical="center"/>
    </xf>
    <xf numFmtId="0" fontId="4" fillId="0" borderId="21" xfId="2" applyFont="1" applyBorder="1" applyAlignment="1" applyProtection="1">
      <alignment horizontal="center" vertical="center"/>
      <protection locked="0"/>
    </xf>
    <xf numFmtId="0" fontId="4" fillId="0" borderId="22" xfId="2" applyFont="1" applyBorder="1" applyAlignment="1" applyProtection="1">
      <alignment horizontal="center" vertical="center"/>
      <protection locked="0"/>
    </xf>
    <xf numFmtId="0" fontId="4" fillId="0" borderId="21" xfId="2" applyFont="1" applyBorder="1" applyAlignment="1" applyProtection="1">
      <alignment horizontal="left" vertical="center" shrinkToFit="1"/>
      <protection locked="0"/>
    </xf>
    <xf numFmtId="0" fontId="4" fillId="0" borderId="23" xfId="2" applyFont="1" applyBorder="1" applyAlignment="1" applyProtection="1">
      <alignment horizontal="left" vertical="center" shrinkToFit="1"/>
      <protection locked="0"/>
    </xf>
    <xf numFmtId="0" fontId="4" fillId="0" borderId="23" xfId="2" applyFont="1" applyBorder="1" applyAlignment="1" applyProtection="1">
      <alignment horizontal="center" vertical="center"/>
      <protection locked="0"/>
    </xf>
    <xf numFmtId="0" fontId="4" fillId="3" borderId="101" xfId="2" applyFont="1" applyFill="1" applyBorder="1" applyAlignment="1">
      <alignment vertical="center"/>
    </xf>
    <xf numFmtId="0" fontId="4" fillId="0" borderId="102" xfId="2" applyFont="1" applyFill="1" applyBorder="1" applyAlignment="1" applyProtection="1">
      <alignment horizontal="left" vertical="center" shrinkToFit="1"/>
      <protection locked="0"/>
    </xf>
    <xf numFmtId="0" fontId="4" fillId="0" borderId="29" xfId="2" applyFont="1" applyFill="1" applyBorder="1" applyAlignment="1" applyProtection="1">
      <alignment horizontal="left" vertical="center" shrinkToFit="1"/>
      <protection locked="0"/>
    </xf>
    <xf numFmtId="0" fontId="4" fillId="0" borderId="29" xfId="2" applyFont="1" applyFill="1" applyBorder="1" applyAlignment="1" applyProtection="1">
      <alignment horizontal="center" vertical="center" shrinkToFit="1"/>
      <protection locked="0"/>
    </xf>
    <xf numFmtId="0" fontId="4" fillId="0" borderId="29" xfId="2" applyFont="1" applyFill="1" applyBorder="1" applyAlignment="1" applyProtection="1">
      <alignment horizontal="right" vertical="center" shrinkToFit="1"/>
      <protection locked="0"/>
    </xf>
    <xf numFmtId="0" fontId="4" fillId="0" borderId="103" xfId="2" applyFont="1" applyBorder="1" applyAlignment="1" applyProtection="1">
      <alignment horizontal="left" vertical="center" shrinkToFit="1"/>
      <protection locked="0"/>
    </xf>
    <xf numFmtId="0" fontId="4" fillId="0" borderId="24" xfId="2" applyFont="1" applyBorder="1" applyAlignment="1" applyProtection="1">
      <alignment vertical="center"/>
      <protection locked="0"/>
    </xf>
    <xf numFmtId="0" fontId="4" fillId="0" borderId="29" xfId="2" applyFont="1" applyBorder="1" applyAlignment="1" applyProtection="1">
      <alignment vertical="center"/>
      <protection locked="0"/>
    </xf>
    <xf numFmtId="0" fontId="4" fillId="0" borderId="29" xfId="2" applyFont="1" applyBorder="1" applyAlignment="1" applyProtection="1">
      <alignment horizontal="left" vertical="center" shrinkToFit="1"/>
      <protection locked="0"/>
    </xf>
    <xf numFmtId="0" fontId="4" fillId="5" borderId="18" xfId="2" applyFont="1" applyFill="1" applyBorder="1" applyAlignment="1">
      <alignment vertical="center"/>
    </xf>
    <xf numFmtId="0" fontId="4" fillId="0" borderId="24" xfId="2" applyFont="1" applyBorder="1" applyAlignment="1" applyProtection="1">
      <alignment horizontal="center" vertical="center"/>
      <protection locked="0"/>
    </xf>
    <xf numFmtId="0" fontId="4" fillId="0" borderId="29" xfId="2" applyFont="1" applyBorder="1" applyAlignment="1" applyProtection="1">
      <alignment horizontal="center" vertical="center"/>
      <protection locked="0"/>
    </xf>
    <xf numFmtId="0" fontId="4" fillId="0" borderId="24" xfId="2" applyFont="1" applyBorder="1" applyAlignment="1" applyProtection="1">
      <alignment horizontal="left" vertical="center" shrinkToFit="1"/>
      <protection locked="0"/>
    </xf>
    <xf numFmtId="0" fontId="4" fillId="0" borderId="18" xfId="2" applyFont="1" applyBorder="1" applyAlignment="1" applyProtection="1">
      <alignment horizontal="left" vertical="center" shrinkToFit="1"/>
      <protection locked="0"/>
    </xf>
    <xf numFmtId="0" fontId="4" fillId="0" borderId="18" xfId="2" applyFont="1" applyBorder="1" applyAlignment="1" applyProtection="1">
      <alignment horizontal="center" vertical="center"/>
      <protection locked="0"/>
    </xf>
    <xf numFmtId="0" fontId="4" fillId="0" borderId="0" xfId="3" applyFont="1" applyAlignment="1">
      <alignment vertical="center"/>
    </xf>
    <xf numFmtId="0" fontId="19" fillId="3" borderId="91" xfId="3" applyFont="1" applyFill="1" applyBorder="1" applyAlignment="1">
      <alignment horizontal="center" vertical="center"/>
    </xf>
    <xf numFmtId="0" fontId="19" fillId="0" borderId="92" xfId="3" applyFont="1" applyFill="1" applyBorder="1" applyAlignment="1">
      <alignment horizontal="left" vertical="center" shrinkToFit="1"/>
    </xf>
    <xf numFmtId="0" fontId="19" fillId="0" borderId="93" xfId="3" applyFont="1" applyFill="1" applyBorder="1" applyAlignment="1">
      <alignment horizontal="left" vertical="center" shrinkToFit="1"/>
    </xf>
    <xf numFmtId="0" fontId="19" fillId="0" borderId="93" xfId="3" applyFont="1" applyFill="1" applyBorder="1" applyAlignment="1">
      <alignment horizontal="center" vertical="center" shrinkToFit="1"/>
    </xf>
    <xf numFmtId="0" fontId="19" fillId="0" borderId="93" xfId="3" applyFont="1" applyFill="1" applyBorder="1" applyAlignment="1">
      <alignment horizontal="right" vertical="center" shrinkToFit="1"/>
    </xf>
    <xf numFmtId="0" fontId="19" fillId="0" borderId="94" xfId="3" applyFont="1" applyBorder="1" applyAlignment="1">
      <alignment horizontal="left" vertical="center" shrinkToFit="1"/>
    </xf>
    <xf numFmtId="0" fontId="4" fillId="3" borderId="97" xfId="3" applyFont="1" applyFill="1" applyBorder="1" applyAlignment="1">
      <alignment vertical="center"/>
    </xf>
    <xf numFmtId="0" fontId="4" fillId="0" borderId="98" xfId="3" applyFont="1" applyFill="1" applyBorder="1" applyAlignment="1" applyProtection="1">
      <alignment horizontal="left" vertical="center" shrinkToFit="1"/>
    </xf>
    <xf numFmtId="0" fontId="4" fillId="0" borderId="42" xfId="3" applyFont="1" applyFill="1" applyBorder="1" applyAlignment="1" applyProtection="1">
      <alignment horizontal="left" vertical="center" shrinkToFit="1"/>
    </xf>
    <xf numFmtId="0" fontId="4" fillId="0" borderId="42" xfId="3" applyFont="1" applyFill="1" applyBorder="1" applyAlignment="1" applyProtection="1">
      <alignment horizontal="center" vertical="center" shrinkToFit="1"/>
    </xf>
    <xf numFmtId="0" fontId="4" fillId="0" borderId="42" xfId="3" applyFont="1" applyFill="1" applyBorder="1" applyAlignment="1" applyProtection="1">
      <alignment horizontal="right" vertical="center" shrinkToFit="1"/>
    </xf>
    <xf numFmtId="0" fontId="4" fillId="0" borderId="78" xfId="3" applyFont="1" applyBorder="1" applyAlignment="1" applyProtection="1">
      <alignment horizontal="left" vertical="center" shrinkToFit="1"/>
    </xf>
    <xf numFmtId="0" fontId="4" fillId="3" borderId="100" xfId="3" applyFont="1" applyFill="1" applyBorder="1" applyAlignment="1">
      <alignment vertical="center"/>
    </xf>
    <xf numFmtId="0" fontId="4" fillId="0" borderId="88" xfId="3" applyFont="1" applyFill="1" applyBorder="1" applyAlignment="1" applyProtection="1">
      <alignment horizontal="left" vertical="center" shrinkToFit="1"/>
    </xf>
    <xf numFmtId="0" fontId="4" fillId="0" borderId="22" xfId="3" applyFont="1" applyFill="1" applyBorder="1" applyAlignment="1" applyProtection="1">
      <alignment horizontal="left" vertical="center" shrinkToFit="1"/>
    </xf>
    <xf numFmtId="0" fontId="4" fillId="0" borderId="22" xfId="3" applyFont="1" applyFill="1" applyBorder="1" applyAlignment="1" applyProtection="1">
      <alignment horizontal="center" vertical="center" shrinkToFit="1"/>
    </xf>
    <xf numFmtId="0" fontId="4" fillId="0" borderId="22" xfId="3" applyFont="1" applyFill="1" applyBorder="1" applyAlignment="1" applyProtection="1">
      <alignment horizontal="right" vertical="center" shrinkToFit="1"/>
    </xf>
    <xf numFmtId="0" fontId="4" fillId="0" borderId="20" xfId="3" applyFont="1" applyBorder="1" applyAlignment="1" applyProtection="1">
      <alignment horizontal="left" vertical="center" shrinkToFit="1"/>
    </xf>
    <xf numFmtId="0" fontId="4" fillId="3" borderId="101" xfId="3" applyFont="1" applyFill="1" applyBorder="1" applyAlignment="1">
      <alignment vertical="center"/>
    </xf>
    <xf numFmtId="0" fontId="4" fillId="0" borderId="102" xfId="3" applyFont="1" applyFill="1" applyBorder="1" applyAlignment="1" applyProtection="1">
      <alignment horizontal="left" vertical="center" shrinkToFit="1"/>
    </xf>
    <xf numFmtId="0" fontId="4" fillId="0" borderId="29" xfId="3" applyFont="1" applyFill="1" applyBorder="1" applyAlignment="1" applyProtection="1">
      <alignment horizontal="left" vertical="center" shrinkToFit="1"/>
    </xf>
    <xf numFmtId="0" fontId="4" fillId="0" borderId="29" xfId="3" applyFont="1" applyFill="1" applyBorder="1" applyAlignment="1" applyProtection="1">
      <alignment horizontal="center" vertical="center" shrinkToFit="1"/>
    </xf>
    <xf numFmtId="0" fontId="4" fillId="0" borderId="29" xfId="3" applyFont="1" applyFill="1" applyBorder="1" applyAlignment="1" applyProtection="1">
      <alignment horizontal="right" vertical="center" shrinkToFit="1"/>
    </xf>
    <xf numFmtId="0" fontId="4" fillId="0" borderId="103" xfId="3" applyFont="1" applyBorder="1" applyAlignment="1" applyProtection="1">
      <alignment horizontal="left" vertical="center" shrinkToFit="1"/>
    </xf>
    <xf numFmtId="0" fontId="19" fillId="0" borderId="112" xfId="2" applyFont="1" applyBorder="1" applyAlignment="1">
      <alignment horizontal="center" vertical="center"/>
    </xf>
    <xf numFmtId="0" fontId="19" fillId="0" borderId="113" xfId="2" applyFont="1" applyBorder="1" applyAlignment="1">
      <alignment horizontal="center" vertical="center"/>
    </xf>
    <xf numFmtId="0" fontId="19" fillId="0" borderId="114" xfId="2" applyFont="1" applyBorder="1" applyAlignment="1">
      <alignment horizontal="center" vertical="center"/>
    </xf>
    <xf numFmtId="0" fontId="4" fillId="0" borderId="115" xfId="2" applyFont="1" applyBorder="1" applyAlignment="1" applyProtection="1">
      <alignment horizontal="center" vertical="center"/>
      <protection locked="0"/>
    </xf>
    <xf numFmtId="0" fontId="4" fillId="0" borderId="61" xfId="2" applyFont="1" applyBorder="1" applyAlignment="1" applyProtection="1">
      <alignment horizontal="center" vertical="center"/>
      <protection locked="0"/>
    </xf>
    <xf numFmtId="0" fontId="4" fillId="0" borderId="116" xfId="2" applyFont="1" applyBorder="1" applyAlignment="1" applyProtection="1">
      <alignment horizontal="center" vertical="center"/>
      <protection locked="0"/>
    </xf>
    <xf numFmtId="0" fontId="4" fillId="0" borderId="107" xfId="2" applyFont="1" applyBorder="1" applyAlignment="1" applyProtection="1">
      <alignment horizontal="center" vertical="center"/>
      <protection locked="0"/>
    </xf>
    <xf numFmtId="0" fontId="4" fillId="0" borderId="62" xfId="2" applyFont="1" applyBorder="1" applyAlignment="1" applyProtection="1">
      <alignment horizontal="center" vertical="center"/>
      <protection locked="0"/>
    </xf>
    <xf numFmtId="0" fontId="4" fillId="0" borderId="108" xfId="2" applyFont="1" applyBorder="1" applyAlignment="1" applyProtection="1">
      <alignment horizontal="center" vertical="center"/>
      <protection locked="0"/>
    </xf>
    <xf numFmtId="0" fontId="4" fillId="0" borderId="117" xfId="2" applyFont="1" applyBorder="1" applyAlignment="1" applyProtection="1">
      <alignment horizontal="center" vertical="center"/>
      <protection locked="0"/>
    </xf>
    <xf numFmtId="0" fontId="4" fillId="0" borderId="64" xfId="2" applyFont="1" applyBorder="1" applyAlignment="1" applyProtection="1">
      <alignment horizontal="center" vertical="center"/>
      <protection locked="0"/>
    </xf>
    <xf numFmtId="0" fontId="4" fillId="0" borderId="118" xfId="2" applyFont="1" applyBorder="1" applyAlignment="1" applyProtection="1">
      <alignment horizontal="center" vertical="center"/>
      <protection locked="0"/>
    </xf>
    <xf numFmtId="0" fontId="19" fillId="0" borderId="120" xfId="2" applyFont="1" applyBorder="1" applyAlignment="1">
      <alignment horizontal="center" vertical="center"/>
    </xf>
    <xf numFmtId="0" fontId="4" fillId="0" borderId="60" xfId="2" applyFont="1" applyBorder="1" applyAlignment="1" applyProtection="1">
      <alignment horizontal="center" vertical="center"/>
      <protection locked="0"/>
    </xf>
    <xf numFmtId="0" fontId="4" fillId="0" borderId="57" xfId="2" applyFont="1" applyBorder="1" applyAlignment="1" applyProtection="1">
      <alignment horizontal="center" vertical="center"/>
      <protection locked="0"/>
    </xf>
    <xf numFmtId="0" fontId="4" fillId="0" borderId="63" xfId="2" applyFont="1" applyBorder="1" applyAlignment="1" applyProtection="1">
      <alignment horizontal="center" vertical="center"/>
      <protection locked="0"/>
    </xf>
    <xf numFmtId="0" fontId="19" fillId="0" borderId="123" xfId="2" applyFont="1" applyBorder="1" applyAlignment="1">
      <alignment horizontal="center" vertical="center"/>
    </xf>
    <xf numFmtId="0" fontId="4" fillId="0" borderId="124" xfId="2" applyFont="1" applyBorder="1" applyAlignment="1" applyProtection="1">
      <alignment horizontal="center" vertical="center"/>
      <protection locked="0"/>
    </xf>
    <xf numFmtId="0" fontId="4" fillId="0" borderId="121" xfId="2" applyFont="1" applyBorder="1" applyAlignment="1" applyProtection="1">
      <alignment horizontal="center" vertical="center"/>
      <protection locked="0"/>
    </xf>
    <xf numFmtId="0" fontId="4" fillId="0" borderId="125" xfId="2" applyFont="1" applyBorder="1" applyAlignment="1" applyProtection="1">
      <alignment horizontal="center" vertical="center"/>
      <protection locked="0"/>
    </xf>
    <xf numFmtId="0" fontId="4" fillId="3" borderId="109" xfId="2" applyFont="1" applyFill="1" applyBorder="1" applyAlignment="1">
      <alignment horizontal="center" vertical="center"/>
    </xf>
    <xf numFmtId="0" fontId="4" fillId="3" borderId="110" xfId="2" applyFont="1" applyFill="1" applyBorder="1" applyAlignment="1">
      <alignment horizontal="center" vertical="center"/>
    </xf>
    <xf numFmtId="0" fontId="4" fillId="3" borderId="111" xfId="2" applyFont="1" applyFill="1" applyBorder="1" applyAlignment="1">
      <alignment horizontal="center" vertical="center"/>
    </xf>
    <xf numFmtId="0" fontId="4" fillId="3" borderId="119" xfId="2" applyFont="1" applyFill="1" applyBorder="1" applyAlignment="1">
      <alignment horizontal="center" vertical="center"/>
    </xf>
    <xf numFmtId="0" fontId="4" fillId="3" borderId="122" xfId="2" applyFont="1" applyFill="1" applyBorder="1" applyAlignment="1">
      <alignment horizontal="center" vertical="center"/>
    </xf>
    <xf numFmtId="0" fontId="2" fillId="5" borderId="39" xfId="3" applyFont="1" applyFill="1" applyBorder="1" applyAlignment="1">
      <alignment horizontal="center" vertical="center"/>
    </xf>
    <xf numFmtId="0" fontId="4" fillId="7" borderId="109" xfId="2" applyFont="1" applyFill="1" applyBorder="1" applyAlignment="1">
      <alignment horizontal="center" vertical="center"/>
    </xf>
    <xf numFmtId="0" fontId="4" fillId="7" borderId="110" xfId="2" applyFont="1" applyFill="1" applyBorder="1" applyAlignment="1">
      <alignment horizontal="center" vertical="center"/>
    </xf>
    <xf numFmtId="0" fontId="4" fillId="7" borderId="111" xfId="2" applyFont="1" applyFill="1" applyBorder="1" applyAlignment="1">
      <alignment horizontal="center" vertical="center"/>
    </xf>
    <xf numFmtId="0" fontId="4" fillId="7" borderId="119" xfId="2" applyFont="1" applyFill="1" applyBorder="1" applyAlignment="1">
      <alignment horizontal="center" vertical="center"/>
    </xf>
    <xf numFmtId="0" fontId="4" fillId="7" borderId="122" xfId="2" applyFont="1" applyFill="1" applyBorder="1" applyAlignment="1">
      <alignment horizontal="center" vertical="center"/>
    </xf>
    <xf numFmtId="0" fontId="4" fillId="6" borderId="90" xfId="2" applyFont="1" applyFill="1" applyBorder="1" applyAlignment="1">
      <alignment horizontal="center" vertical="center"/>
    </xf>
    <xf numFmtId="0" fontId="4" fillId="6" borderId="39" xfId="2" applyFont="1" applyFill="1" applyBorder="1" applyAlignment="1">
      <alignment horizontal="center" vertical="center"/>
    </xf>
    <xf numFmtId="0" fontId="4" fillId="6" borderId="12" xfId="2" applyFont="1" applyFill="1" applyBorder="1" applyAlignment="1">
      <alignment horizontal="center" vertical="center"/>
    </xf>
    <xf numFmtId="0" fontId="4" fillId="0" borderId="115" xfId="2" applyFont="1" applyFill="1" applyBorder="1" applyAlignment="1" applyProtection="1">
      <alignment horizontal="center" vertical="center"/>
      <protection locked="0"/>
    </xf>
    <xf numFmtId="0" fontId="4" fillId="0" borderId="61" xfId="2" applyFont="1" applyFill="1" applyBorder="1" applyAlignment="1" applyProtection="1">
      <alignment horizontal="center" vertical="center"/>
      <protection locked="0"/>
    </xf>
    <xf numFmtId="0" fontId="4" fillId="0" borderId="116" xfId="2" applyFont="1" applyFill="1" applyBorder="1" applyAlignment="1" applyProtection="1">
      <alignment horizontal="center" vertical="center"/>
      <protection locked="0"/>
    </xf>
    <xf numFmtId="0" fontId="4" fillId="0" borderId="60" xfId="2" applyFont="1" applyFill="1" applyBorder="1" applyAlignment="1" applyProtection="1">
      <alignment horizontal="center" vertical="center"/>
      <protection locked="0"/>
    </xf>
    <xf numFmtId="0" fontId="4" fillId="0" borderId="124" xfId="2" applyFont="1" applyFill="1" applyBorder="1" applyAlignment="1" applyProtection="1">
      <alignment horizontal="center" vertical="center"/>
      <protection locked="0"/>
    </xf>
    <xf numFmtId="0" fontId="4" fillId="0" borderId="99" xfId="2" applyFont="1" applyFill="1" applyBorder="1" applyAlignment="1" applyProtection="1">
      <alignment horizontal="center" vertical="center"/>
      <protection locked="0"/>
    </xf>
    <xf numFmtId="0" fontId="4" fillId="0" borderId="42" xfId="2" applyFont="1" applyFill="1" applyBorder="1" applyAlignment="1" applyProtection="1">
      <alignment horizontal="center" vertical="center"/>
      <protection locked="0"/>
    </xf>
    <xf numFmtId="0" fontId="4" fillId="0" borderId="43" xfId="2" applyFont="1" applyFill="1" applyBorder="1" applyAlignment="1" applyProtection="1">
      <alignment horizontal="center" vertical="center"/>
      <protection locked="0"/>
    </xf>
    <xf numFmtId="0" fontId="4" fillId="0" borderId="99" xfId="2" applyFont="1" applyFill="1" applyBorder="1" applyAlignment="1" applyProtection="1">
      <alignment horizontal="left" vertical="center" shrinkToFit="1"/>
      <protection locked="0"/>
    </xf>
    <xf numFmtId="0" fontId="4" fillId="0" borderId="43" xfId="2" applyFont="1" applyFill="1" applyBorder="1" applyAlignment="1" applyProtection="1">
      <alignment horizontal="left" vertical="center" shrinkToFit="1"/>
      <protection locked="0"/>
    </xf>
    <xf numFmtId="0" fontId="4" fillId="0" borderId="99" xfId="2" applyFont="1" applyFill="1" applyBorder="1" applyAlignment="1" applyProtection="1">
      <alignment vertical="center"/>
      <protection locked="0"/>
    </xf>
    <xf numFmtId="0" fontId="4" fillId="0" borderId="42" xfId="2" applyFont="1" applyFill="1" applyBorder="1" applyAlignment="1" applyProtection="1">
      <alignment vertical="center"/>
      <protection locked="0"/>
    </xf>
    <xf numFmtId="0" fontId="4" fillId="0" borderId="107" xfId="2" applyFont="1" applyFill="1" applyBorder="1" applyAlignment="1" applyProtection="1">
      <alignment horizontal="center" vertical="center"/>
      <protection locked="0"/>
    </xf>
    <xf numFmtId="0" fontId="4" fillId="0" borderId="62" xfId="2" applyFont="1" applyFill="1" applyBorder="1" applyAlignment="1" applyProtection="1">
      <alignment horizontal="center" vertical="center"/>
      <protection locked="0"/>
    </xf>
    <xf numFmtId="0" fontId="4" fillId="0" borderId="108" xfId="2" applyFont="1" applyFill="1" applyBorder="1" applyAlignment="1" applyProtection="1">
      <alignment horizontal="center" vertical="center"/>
      <protection locked="0"/>
    </xf>
    <xf numFmtId="0" fontId="4" fillId="0" borderId="57" xfId="2" applyFont="1" applyFill="1" applyBorder="1" applyAlignment="1" applyProtection="1">
      <alignment horizontal="center" vertical="center"/>
      <protection locked="0"/>
    </xf>
    <xf numFmtId="0" fontId="4" fillId="0" borderId="121" xfId="2" applyFont="1" applyFill="1" applyBorder="1" applyAlignment="1" applyProtection="1">
      <alignment horizontal="center" vertical="center"/>
      <protection locked="0"/>
    </xf>
    <xf numFmtId="0" fontId="4" fillId="0" borderId="21" xfId="2" applyFont="1" applyFill="1" applyBorder="1" applyAlignment="1" applyProtection="1">
      <alignment horizontal="center" vertical="center"/>
      <protection locked="0"/>
    </xf>
    <xf numFmtId="0" fontId="4" fillId="0" borderId="22" xfId="2" applyFont="1" applyFill="1" applyBorder="1" applyAlignment="1" applyProtection="1">
      <alignment horizontal="center" vertical="center"/>
      <protection locked="0"/>
    </xf>
    <xf numFmtId="0" fontId="4" fillId="0" borderId="23" xfId="2" applyFont="1" applyFill="1" applyBorder="1" applyAlignment="1" applyProtection="1">
      <alignment horizontal="center" vertical="center"/>
      <protection locked="0"/>
    </xf>
    <xf numFmtId="0" fontId="4" fillId="0" borderId="21" xfId="2" applyFont="1" applyFill="1" applyBorder="1" applyAlignment="1" applyProtection="1">
      <alignment horizontal="left" vertical="center" shrinkToFit="1"/>
      <protection locked="0"/>
    </xf>
    <xf numFmtId="0" fontId="4" fillId="0" borderId="23" xfId="2" applyFont="1" applyFill="1" applyBorder="1" applyAlignment="1" applyProtection="1">
      <alignment horizontal="left" vertical="center" shrinkToFit="1"/>
      <protection locked="0"/>
    </xf>
    <xf numFmtId="0" fontId="4" fillId="0" borderId="21" xfId="2" applyFont="1" applyFill="1" applyBorder="1" applyAlignment="1" applyProtection="1">
      <alignment vertical="center"/>
      <protection locked="0"/>
    </xf>
    <xf numFmtId="0" fontId="4" fillId="0" borderId="22" xfId="2" applyFont="1" applyFill="1" applyBorder="1" applyAlignment="1" applyProtection="1">
      <alignment vertical="center"/>
      <protection locked="0"/>
    </xf>
    <xf numFmtId="0" fontId="4" fillId="0" borderId="117" xfId="2" applyFont="1" applyFill="1" applyBorder="1" applyAlignment="1" applyProtection="1">
      <alignment horizontal="center" vertical="center"/>
      <protection locked="0"/>
    </xf>
    <xf numFmtId="0" fontId="4" fillId="0" borderId="64" xfId="2" applyFont="1" applyFill="1" applyBorder="1" applyAlignment="1" applyProtection="1">
      <alignment horizontal="center" vertical="center"/>
      <protection locked="0"/>
    </xf>
    <xf numFmtId="0" fontId="4" fillId="0" borderId="118" xfId="2" applyFont="1" applyFill="1" applyBorder="1" applyAlignment="1" applyProtection="1">
      <alignment horizontal="center" vertical="center"/>
      <protection locked="0"/>
    </xf>
    <xf numFmtId="0" fontId="4" fillId="0" borderId="63" xfId="2" applyFont="1" applyFill="1" applyBorder="1" applyAlignment="1" applyProtection="1">
      <alignment horizontal="center" vertical="center"/>
      <protection locked="0"/>
    </xf>
    <xf numFmtId="0" fontId="4" fillId="0" borderId="125" xfId="2" applyFont="1" applyFill="1" applyBorder="1" applyAlignment="1" applyProtection="1">
      <alignment horizontal="center" vertical="center"/>
      <protection locked="0"/>
    </xf>
    <xf numFmtId="0" fontId="4" fillId="0" borderId="24" xfId="2" applyFont="1" applyFill="1" applyBorder="1" applyAlignment="1" applyProtection="1">
      <alignment horizontal="center" vertical="center"/>
      <protection locked="0"/>
    </xf>
    <xf numFmtId="0" fontId="4" fillId="0" borderId="29" xfId="2" applyFont="1" applyFill="1" applyBorder="1" applyAlignment="1" applyProtection="1">
      <alignment horizontal="center" vertical="center"/>
      <protection locked="0"/>
    </xf>
    <xf numFmtId="0" fontId="4" fillId="0" borderId="18" xfId="2" applyFont="1" applyFill="1" applyBorder="1" applyAlignment="1" applyProtection="1">
      <alignment horizontal="center" vertical="center"/>
      <protection locked="0"/>
    </xf>
    <xf numFmtId="0" fontId="4" fillId="0" borderId="24" xfId="2" applyFont="1" applyFill="1" applyBorder="1" applyAlignment="1" applyProtection="1">
      <alignment horizontal="left" vertical="center" shrinkToFit="1"/>
      <protection locked="0"/>
    </xf>
    <xf numFmtId="0" fontId="4" fillId="0" borderId="18" xfId="2" applyFont="1" applyFill="1" applyBorder="1" applyAlignment="1" applyProtection="1">
      <alignment horizontal="left" vertical="center" shrinkToFit="1"/>
      <protection locked="0"/>
    </xf>
    <xf numFmtId="0" fontId="4" fillId="0" borderId="24" xfId="2" applyFont="1" applyFill="1" applyBorder="1" applyAlignment="1" applyProtection="1">
      <alignment vertical="center"/>
      <protection locked="0"/>
    </xf>
    <xf numFmtId="0" fontId="4" fillId="0" borderId="29" xfId="2" applyFont="1" applyFill="1" applyBorder="1" applyAlignment="1" applyProtection="1">
      <alignment vertical="center"/>
      <protection locked="0"/>
    </xf>
    <xf numFmtId="0" fontId="0" fillId="0" borderId="0" xfId="0" applyBorder="1" applyAlignment="1"/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6" fillId="0" borderId="35" xfId="0" applyFont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2" fillId="0" borderId="25" xfId="0" applyFont="1" applyBorder="1" applyAlignment="1">
      <alignment horizontal="center" vertical="distributed" textRotation="255" justifyLastLine="1"/>
    </xf>
    <xf numFmtId="0" fontId="2" fillId="0" borderId="26" xfId="0" applyFont="1" applyBorder="1" applyAlignment="1">
      <alignment horizontal="center" vertical="distributed" textRotation="255" justifyLastLine="1"/>
    </xf>
    <xf numFmtId="0" fontId="2" fillId="0" borderId="27" xfId="0" applyFont="1" applyBorder="1" applyAlignment="1">
      <alignment horizontal="center" vertical="distributed" textRotation="255" justifyLastLine="1"/>
    </xf>
    <xf numFmtId="0" fontId="2" fillId="0" borderId="28" xfId="0" applyFont="1" applyBorder="1" applyAlignment="1">
      <alignment horizontal="center" vertical="distributed" textRotation="255" justifyLastLine="1"/>
    </xf>
    <xf numFmtId="0" fontId="6" fillId="0" borderId="30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9" fillId="0" borderId="3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0" fillId="0" borderId="144" xfId="0" applyBorder="1" applyAlignment="1">
      <alignment horizontal="center"/>
    </xf>
    <xf numFmtId="0" fontId="0" fillId="0" borderId="145" xfId="0" applyBorder="1" applyAlignment="1">
      <alignment horizontal="center"/>
    </xf>
    <xf numFmtId="0" fontId="0" fillId="0" borderId="146" xfId="0" applyBorder="1" applyAlignment="1">
      <alignment horizontal="center"/>
    </xf>
    <xf numFmtId="0" fontId="0" fillId="0" borderId="147" xfId="0" applyBorder="1" applyAlignment="1">
      <alignment horizontal="center"/>
    </xf>
    <xf numFmtId="0" fontId="0" fillId="0" borderId="148" xfId="0" applyBorder="1" applyAlignment="1">
      <alignment horizontal="center"/>
    </xf>
    <xf numFmtId="0" fontId="0" fillId="0" borderId="149" xfId="0" applyBorder="1" applyAlignment="1">
      <alignment horizontal="center"/>
    </xf>
    <xf numFmtId="0" fontId="7" fillId="0" borderId="58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 shrinkToFit="1"/>
    </xf>
    <xf numFmtId="0" fontId="2" fillId="0" borderId="23" xfId="0" applyFont="1" applyBorder="1" applyAlignment="1">
      <alignment horizontal="left" vertical="center" wrapText="1" shrinkToFit="1"/>
    </xf>
    <xf numFmtId="0" fontId="2" fillId="0" borderId="29" xfId="0" applyFont="1" applyBorder="1" applyAlignment="1">
      <alignment horizontal="left" vertical="center" wrapText="1" shrinkToFit="1"/>
    </xf>
    <xf numFmtId="0" fontId="2" fillId="0" borderId="18" xfId="0" applyFont="1" applyBorder="1" applyAlignment="1">
      <alignment horizontal="left" vertical="center" wrapText="1" shrinkToFit="1"/>
    </xf>
    <xf numFmtId="0" fontId="6" fillId="0" borderId="21" xfId="0" applyFont="1" applyBorder="1" applyAlignment="1">
      <alignment horizontal="distributed" vertical="center" wrapText="1" indent="1"/>
    </xf>
    <xf numFmtId="0" fontId="6" fillId="0" borderId="22" xfId="0" applyFont="1" applyBorder="1" applyAlignment="1">
      <alignment horizontal="distributed" vertical="center" indent="1"/>
    </xf>
    <xf numFmtId="0" fontId="6" fillId="0" borderId="21" xfId="0" applyFont="1" applyBorder="1" applyAlignment="1">
      <alignment horizontal="distributed" vertical="center" indent="1"/>
    </xf>
    <xf numFmtId="0" fontId="2" fillId="0" borderId="22" xfId="0" applyFont="1" applyBorder="1" applyAlignment="1">
      <alignment horizontal="left" vertical="center" shrinkToFit="1"/>
    </xf>
    <xf numFmtId="0" fontId="6" fillId="0" borderId="24" xfId="0" applyFont="1" applyBorder="1" applyAlignment="1">
      <alignment horizontal="distributed" vertical="center" indent="1"/>
    </xf>
    <xf numFmtId="0" fontId="6" fillId="0" borderId="29" xfId="0" applyFont="1" applyBorder="1" applyAlignment="1">
      <alignment horizontal="distributed" vertical="center" indent="1"/>
    </xf>
    <xf numFmtId="0" fontId="2" fillId="0" borderId="29" xfId="0" applyFont="1" applyBorder="1" applyAlignment="1">
      <alignment horizontal="left" vertical="center" shrinkToFit="1"/>
    </xf>
    <xf numFmtId="0" fontId="0" fillId="0" borderId="134" xfId="0" applyBorder="1" applyAlignment="1">
      <alignment horizontal="center"/>
    </xf>
    <xf numFmtId="0" fontId="0" fillId="0" borderId="65" xfId="0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6" fillId="0" borderId="47" xfId="0" applyFont="1" applyBorder="1" applyAlignment="1">
      <alignment horizontal="distributed" vertical="center" indent="2"/>
    </xf>
    <xf numFmtId="0" fontId="6" fillId="0" borderId="48" xfId="0" applyFont="1" applyBorder="1" applyAlignment="1">
      <alignment horizontal="distributed" vertical="center" indent="2"/>
    </xf>
    <xf numFmtId="0" fontId="6" fillId="0" borderId="49" xfId="0" applyFont="1" applyBorder="1" applyAlignment="1">
      <alignment horizontal="distributed" vertical="center" indent="2"/>
    </xf>
    <xf numFmtId="0" fontId="6" fillId="0" borderId="50" xfId="0" applyFont="1" applyBorder="1" applyAlignment="1">
      <alignment horizontal="distributed" vertical="center" indent="2"/>
    </xf>
    <xf numFmtId="0" fontId="6" fillId="0" borderId="51" xfId="0" applyFont="1" applyBorder="1" applyAlignment="1">
      <alignment horizontal="distributed" vertical="center" indent="2"/>
    </xf>
    <xf numFmtId="0" fontId="6" fillId="0" borderId="52" xfId="0" applyFont="1" applyBorder="1" applyAlignment="1">
      <alignment horizontal="distributed" vertical="center" indent="2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0" fillId="0" borderId="135" xfId="0" applyBorder="1" applyAlignment="1">
      <alignment horizontal="center"/>
    </xf>
    <xf numFmtId="0" fontId="0" fillId="0" borderId="136" xfId="0" applyBorder="1" applyAlignment="1">
      <alignment horizontal="center"/>
    </xf>
    <xf numFmtId="0" fontId="0" fillId="0" borderId="137" xfId="0" applyBorder="1" applyAlignment="1">
      <alignment horizontal="center"/>
    </xf>
    <xf numFmtId="0" fontId="0" fillId="0" borderId="138" xfId="0" applyBorder="1" applyAlignment="1">
      <alignment horizontal="center"/>
    </xf>
    <xf numFmtId="0" fontId="0" fillId="0" borderId="139" xfId="0" applyBorder="1" applyAlignment="1">
      <alignment horizontal="center"/>
    </xf>
    <xf numFmtId="0" fontId="0" fillId="0" borderId="140" xfId="0" applyBorder="1" applyAlignment="1">
      <alignment horizontal="center"/>
    </xf>
    <xf numFmtId="0" fontId="0" fillId="0" borderId="141" xfId="0" applyBorder="1" applyAlignment="1">
      <alignment horizontal="center"/>
    </xf>
    <xf numFmtId="0" fontId="0" fillId="0" borderId="142" xfId="0" applyBorder="1" applyAlignment="1">
      <alignment horizontal="center"/>
    </xf>
    <xf numFmtId="0" fontId="0" fillId="0" borderId="143" xfId="0" applyBorder="1" applyAlignment="1">
      <alignment horizontal="center"/>
    </xf>
    <xf numFmtId="0" fontId="6" fillId="0" borderId="22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 textRotation="255"/>
    </xf>
    <xf numFmtId="0" fontId="4" fillId="0" borderId="65" xfId="0" applyFont="1" applyBorder="1" applyAlignment="1">
      <alignment horizontal="center"/>
    </xf>
    <xf numFmtId="0" fontId="6" fillId="0" borderId="44" xfId="0" applyFont="1" applyBorder="1" applyAlignment="1">
      <alignment horizontal="distributed" vertical="center" indent="2"/>
    </xf>
    <xf numFmtId="0" fontId="6" fillId="0" borderId="45" xfId="0" applyFont="1" applyBorder="1" applyAlignment="1">
      <alignment horizontal="distributed" vertical="center" indent="2"/>
    </xf>
    <xf numFmtId="0" fontId="6" fillId="0" borderId="46" xfId="0" applyFont="1" applyBorder="1" applyAlignment="1">
      <alignment horizontal="distributed" vertical="center" indent="2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shrinkToFit="1"/>
    </xf>
    <xf numFmtId="0" fontId="6" fillId="0" borderId="48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6" fillId="2" borderId="73" xfId="0" applyFont="1" applyFill="1" applyBorder="1" applyAlignment="1">
      <alignment horizontal="left" vertical="center" wrapText="1"/>
    </xf>
    <xf numFmtId="0" fontId="6" fillId="2" borderId="74" xfId="0" applyFont="1" applyFill="1" applyBorder="1" applyAlignment="1">
      <alignment horizontal="left" vertical="center" wrapText="1"/>
    </xf>
    <xf numFmtId="0" fontId="6" fillId="2" borderId="75" xfId="0" applyFont="1" applyFill="1" applyBorder="1" applyAlignment="1">
      <alignment horizontal="left" vertical="center" wrapText="1"/>
    </xf>
    <xf numFmtId="0" fontId="6" fillId="2" borderId="76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77" xfId="0" applyFont="1" applyFill="1" applyBorder="1" applyAlignment="1">
      <alignment horizontal="left" vertical="center" wrapText="1"/>
    </xf>
    <xf numFmtId="0" fontId="6" fillId="2" borderId="78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79" xfId="0" applyFont="1" applyFill="1" applyBorder="1" applyAlignment="1">
      <alignment horizontal="left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4" fillId="0" borderId="45" xfId="0" applyFont="1" applyBorder="1" applyAlignment="1">
      <alignment horizontal="right" vertical="center"/>
    </xf>
    <xf numFmtId="0" fontId="4" fillId="0" borderId="69" xfId="0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 shrinkToFit="1"/>
    </xf>
    <xf numFmtId="0" fontId="4" fillId="0" borderId="68" xfId="0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textRotation="255"/>
    </xf>
    <xf numFmtId="0" fontId="8" fillId="0" borderId="22" xfId="0" applyFont="1" applyBorder="1" applyAlignment="1">
      <alignment horizontal="center" vertical="center" textRotation="255"/>
    </xf>
    <xf numFmtId="0" fontId="8" fillId="0" borderId="20" xfId="0" applyFont="1" applyBorder="1" applyAlignment="1">
      <alignment horizontal="center" vertical="center" textRotation="255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right" vertical="center" shrinkToFit="1"/>
    </xf>
    <xf numFmtId="0" fontId="21" fillId="0" borderId="126" xfId="0" applyFont="1" applyBorder="1" applyAlignment="1">
      <alignment horizontal="center"/>
    </xf>
    <xf numFmtId="0" fontId="21" fillId="0" borderId="127" xfId="0" applyFont="1" applyBorder="1" applyAlignment="1">
      <alignment horizontal="center"/>
    </xf>
    <xf numFmtId="0" fontId="21" fillId="0" borderId="128" xfId="0" applyFont="1" applyBorder="1" applyAlignment="1">
      <alignment horizontal="center"/>
    </xf>
    <xf numFmtId="0" fontId="21" fillId="0" borderId="129" xfId="0" applyFont="1" applyBorder="1" applyAlignment="1">
      <alignment horizontal="center"/>
    </xf>
    <xf numFmtId="0" fontId="21" fillId="0" borderId="26" xfId="0" applyFont="1" applyBorder="1" applyAlignment="1">
      <alignment horizontal="center"/>
    </xf>
    <xf numFmtId="0" fontId="21" fillId="0" borderId="130" xfId="0" applyFont="1" applyBorder="1" applyAlignment="1">
      <alignment horizontal="center"/>
    </xf>
    <xf numFmtId="0" fontId="22" fillId="0" borderId="129" xfId="0" applyFont="1" applyBorder="1" applyAlignment="1" applyProtection="1">
      <alignment horizontal="center" vertical="center"/>
      <protection locked="0"/>
    </xf>
    <xf numFmtId="0" fontId="22" fillId="0" borderId="26" xfId="0" applyFont="1" applyBorder="1" applyAlignment="1" applyProtection="1">
      <alignment horizontal="center" vertical="center"/>
      <protection locked="0"/>
    </xf>
    <xf numFmtId="0" fontId="22" fillId="0" borderId="130" xfId="0" applyFont="1" applyBorder="1" applyAlignment="1" applyProtection="1">
      <alignment horizontal="center" vertical="center"/>
      <protection locked="0"/>
    </xf>
    <xf numFmtId="0" fontId="22" fillId="0" borderId="131" xfId="0" applyFont="1" applyBorder="1" applyAlignment="1" applyProtection="1">
      <alignment horizontal="center" vertical="center"/>
      <protection locked="0"/>
    </xf>
    <xf numFmtId="0" fontId="22" fillId="0" borderId="132" xfId="0" applyFont="1" applyBorder="1" applyAlignment="1" applyProtection="1">
      <alignment horizontal="center" vertical="center"/>
      <protection locked="0"/>
    </xf>
    <xf numFmtId="0" fontId="22" fillId="0" borderId="133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20" xfId="1" applyFont="1" applyBorder="1" applyAlignment="1" applyProtection="1">
      <alignment horizontal="center" vertical="center"/>
      <protection locked="0"/>
    </xf>
    <xf numFmtId="0" fontId="4" fillId="0" borderId="26" xfId="1" applyFont="1" applyBorder="1" applyAlignment="1" applyProtection="1">
      <alignment horizontal="center" vertical="center"/>
      <protection locked="0"/>
    </xf>
    <xf numFmtId="0" fontId="4" fillId="0" borderId="80" xfId="1" applyFont="1" applyBorder="1" applyAlignment="1" applyProtection="1">
      <alignment horizontal="center" vertical="center"/>
      <protection locked="0"/>
    </xf>
    <xf numFmtId="0" fontId="14" fillId="0" borderId="0" xfId="1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22" xfId="1" applyFont="1" applyBorder="1" applyAlignment="1">
      <alignment horizontal="center" vertical="center"/>
    </xf>
    <xf numFmtId="0" fontId="4" fillId="0" borderId="22" xfId="1" applyFont="1" applyBorder="1" applyAlignment="1" applyProtection="1">
      <alignment horizontal="right" vertical="center"/>
      <protection locked="0"/>
    </xf>
    <xf numFmtId="0" fontId="4" fillId="4" borderId="22" xfId="2" applyFont="1" applyFill="1" applyBorder="1" applyAlignment="1">
      <alignment horizontal="center" vertical="center" wrapText="1"/>
    </xf>
    <xf numFmtId="0" fontId="4" fillId="4" borderId="39" xfId="2" applyFont="1" applyFill="1" applyBorder="1" applyAlignment="1">
      <alignment horizontal="center" vertical="center"/>
    </xf>
    <xf numFmtId="0" fontId="4" fillId="3" borderId="57" xfId="2" applyFont="1" applyFill="1" applyBorder="1" applyAlignment="1">
      <alignment horizontal="center" vertical="center"/>
    </xf>
    <xf numFmtId="0" fontId="4" fillId="3" borderId="62" xfId="2" applyFont="1" applyFill="1" applyBorder="1" applyAlignment="1">
      <alignment horizontal="center" vertical="center"/>
    </xf>
    <xf numFmtId="0" fontId="4" fillId="3" borderId="108" xfId="2" applyFont="1" applyFill="1" applyBorder="1" applyAlignment="1">
      <alignment horizontal="center" vertical="center"/>
    </xf>
    <xf numFmtId="0" fontId="4" fillId="3" borderId="121" xfId="2" applyFont="1" applyFill="1" applyBorder="1" applyAlignment="1">
      <alignment horizontal="center" vertical="center"/>
    </xf>
    <xf numFmtId="0" fontId="4" fillId="3" borderId="106" xfId="2" applyFont="1" applyFill="1" applyBorder="1" applyAlignment="1">
      <alignment horizontal="center" vertical="center" shrinkToFit="1"/>
    </xf>
    <xf numFmtId="0" fontId="4" fillId="3" borderId="104" xfId="2" applyFont="1" applyFill="1" applyBorder="1" applyAlignment="1">
      <alignment horizontal="center" vertical="center" shrinkToFit="1"/>
    </xf>
    <xf numFmtId="0" fontId="4" fillId="3" borderId="105" xfId="2" applyFont="1" applyFill="1" applyBorder="1" applyAlignment="1">
      <alignment horizontal="center" vertical="center" shrinkToFit="1"/>
    </xf>
    <xf numFmtId="0" fontId="16" fillId="4" borderId="21" xfId="2" applyFont="1" applyFill="1" applyBorder="1" applyAlignment="1">
      <alignment horizontal="center" vertical="center"/>
    </xf>
    <xf numFmtId="0" fontId="16" fillId="4" borderId="22" xfId="2" applyFont="1" applyFill="1" applyBorder="1" applyAlignment="1">
      <alignment horizontal="center" vertical="center"/>
    </xf>
    <xf numFmtId="0" fontId="16" fillId="4" borderId="23" xfId="2" applyFont="1" applyFill="1" applyBorder="1" applyAlignment="1">
      <alignment horizontal="center" vertical="center"/>
    </xf>
    <xf numFmtId="0" fontId="4" fillId="3" borderId="21" xfId="2" applyFont="1" applyFill="1" applyBorder="1" applyAlignment="1">
      <alignment horizontal="center" vertical="center"/>
    </xf>
    <xf numFmtId="0" fontId="4" fillId="3" borderId="90" xfId="2" applyFont="1" applyFill="1" applyBorder="1" applyAlignment="1">
      <alignment horizontal="center" vertical="center"/>
    </xf>
    <xf numFmtId="0" fontId="4" fillId="3" borderId="22" xfId="2" applyFont="1" applyFill="1" applyBorder="1" applyAlignment="1">
      <alignment horizontal="center" vertical="center"/>
    </xf>
    <xf numFmtId="0" fontId="4" fillId="3" borderId="39" xfId="2" applyFont="1" applyFill="1" applyBorder="1" applyAlignment="1">
      <alignment horizontal="center" vertical="center"/>
    </xf>
    <xf numFmtId="0" fontId="4" fillId="3" borderId="23" xfId="2" applyFont="1" applyFill="1" applyBorder="1" applyAlignment="1">
      <alignment horizontal="center" vertical="center"/>
    </xf>
    <xf numFmtId="0" fontId="4" fillId="3" borderId="12" xfId="2" applyFont="1" applyFill="1" applyBorder="1" applyAlignment="1">
      <alignment horizontal="center" vertical="center"/>
    </xf>
    <xf numFmtId="0" fontId="4" fillId="4" borderId="26" xfId="2" applyFont="1" applyFill="1" applyBorder="1" applyAlignment="1">
      <alignment horizontal="center" vertical="center"/>
    </xf>
    <xf numFmtId="0" fontId="4" fillId="4" borderId="20" xfId="2" applyFont="1" applyFill="1" applyBorder="1" applyAlignment="1">
      <alignment horizontal="center" vertical="center"/>
    </xf>
    <xf numFmtId="0" fontId="4" fillId="4" borderId="73" xfId="2" applyFont="1" applyFill="1" applyBorder="1" applyAlignment="1">
      <alignment horizontal="center" vertical="center"/>
    </xf>
    <xf numFmtId="0" fontId="4" fillId="4" borderId="21" xfId="2" applyFont="1" applyFill="1" applyBorder="1" applyAlignment="1">
      <alignment horizontal="center" vertical="center" wrapText="1"/>
    </xf>
    <xf numFmtId="0" fontId="4" fillId="4" borderId="90" xfId="2" applyFont="1" applyFill="1" applyBorder="1" applyAlignment="1">
      <alignment horizontal="center" vertical="center"/>
    </xf>
    <xf numFmtId="0" fontId="17" fillId="0" borderId="0" xfId="2" applyFont="1" applyAlignment="1">
      <alignment horizontal="left" vertical="center" wrapText="1"/>
    </xf>
    <xf numFmtId="0" fontId="4" fillId="3" borderId="81" xfId="2" applyFont="1" applyFill="1" applyBorder="1" applyAlignment="1">
      <alignment horizontal="center" wrapText="1"/>
    </xf>
    <xf numFmtId="0" fontId="4" fillId="3" borderId="87" xfId="2" applyFont="1" applyFill="1" applyBorder="1" applyAlignment="1">
      <alignment horizontal="center" wrapText="1"/>
    </xf>
    <xf numFmtId="0" fontId="4" fillId="4" borderId="82" xfId="2" applyFont="1" applyFill="1" applyBorder="1" applyAlignment="1">
      <alignment horizontal="center" vertical="center"/>
    </xf>
    <xf numFmtId="0" fontId="4" fillId="4" borderId="83" xfId="2" applyFont="1" applyFill="1" applyBorder="1" applyAlignment="1">
      <alignment horizontal="center" vertical="center"/>
    </xf>
    <xf numFmtId="0" fontId="4" fillId="4" borderId="84" xfId="2" applyFont="1" applyFill="1" applyBorder="1" applyAlignment="1">
      <alignment horizontal="center" vertical="center"/>
    </xf>
    <xf numFmtId="0" fontId="4" fillId="4" borderId="85" xfId="2" applyFont="1" applyFill="1" applyBorder="1" applyAlignment="1">
      <alignment horizontal="center" vertical="center"/>
    </xf>
    <xf numFmtId="0" fontId="4" fillId="4" borderId="86" xfId="2" applyFont="1" applyFill="1" applyBorder="1" applyAlignment="1">
      <alignment horizontal="center" vertical="center"/>
    </xf>
    <xf numFmtId="0" fontId="4" fillId="5" borderId="23" xfId="2" applyFont="1" applyFill="1" applyBorder="1" applyAlignment="1">
      <alignment horizontal="center" vertical="center" wrapText="1"/>
    </xf>
    <xf numFmtId="0" fontId="4" fillId="5" borderId="12" xfId="2" applyFont="1" applyFill="1" applyBorder="1" applyAlignment="1">
      <alignment horizontal="center" vertical="center"/>
    </xf>
    <xf numFmtId="0" fontId="4" fillId="3" borderId="107" xfId="2" applyFont="1" applyFill="1" applyBorder="1" applyAlignment="1">
      <alignment horizontal="center" vertical="center"/>
    </xf>
    <xf numFmtId="0" fontId="4" fillId="3" borderId="85" xfId="2" applyFont="1" applyFill="1" applyBorder="1" applyAlignment="1">
      <alignment horizontal="center" vertical="center"/>
    </xf>
    <xf numFmtId="0" fontId="4" fillId="3" borderId="83" xfId="2" applyFont="1" applyFill="1" applyBorder="1" applyAlignment="1">
      <alignment horizontal="center" vertical="center"/>
    </xf>
    <xf numFmtId="0" fontId="4" fillId="3" borderId="86" xfId="2" applyFont="1" applyFill="1" applyBorder="1" applyAlignment="1">
      <alignment horizontal="center" vertical="center"/>
    </xf>
    <xf numFmtId="0" fontId="4" fillId="4" borderId="85" xfId="2" applyFont="1" applyFill="1" applyBorder="1" applyAlignment="1">
      <alignment horizontal="center" vertical="center" wrapText="1"/>
    </xf>
    <xf numFmtId="0" fontId="4" fillId="4" borderId="83" xfId="2" applyFont="1" applyFill="1" applyBorder="1" applyAlignment="1">
      <alignment horizontal="center" vertical="center" wrapText="1"/>
    </xf>
    <xf numFmtId="0" fontId="4" fillId="4" borderId="86" xfId="2" applyFont="1" applyFill="1" applyBorder="1" applyAlignment="1">
      <alignment horizontal="center" vertical="center" wrapText="1"/>
    </xf>
    <xf numFmtId="0" fontId="4" fillId="4" borderId="88" xfId="2" applyFont="1" applyFill="1" applyBorder="1" applyAlignment="1">
      <alignment horizontal="center" vertical="center" wrapText="1"/>
    </xf>
    <xf numFmtId="0" fontId="4" fillId="4" borderId="89" xfId="2" applyFont="1" applyFill="1" applyBorder="1" applyAlignment="1">
      <alignment horizontal="center" vertical="center"/>
    </xf>
    <xf numFmtId="0" fontId="4" fillId="7" borderId="22" xfId="2" applyFont="1" applyFill="1" applyBorder="1" applyAlignment="1">
      <alignment horizontal="center" vertical="center"/>
    </xf>
    <xf numFmtId="0" fontId="4" fillId="7" borderId="39" xfId="2" applyFont="1" applyFill="1" applyBorder="1" applyAlignment="1">
      <alignment horizontal="center" vertical="center"/>
    </xf>
    <xf numFmtId="0" fontId="4" fillId="7" borderId="23" xfId="2" applyFont="1" applyFill="1" applyBorder="1" applyAlignment="1">
      <alignment horizontal="center" vertical="center"/>
    </xf>
    <xf numFmtId="0" fontId="4" fillId="7" borderId="12" xfId="2" applyFont="1" applyFill="1" applyBorder="1" applyAlignment="1">
      <alignment horizontal="center" vertical="center"/>
    </xf>
    <xf numFmtId="0" fontId="4" fillId="7" borderId="57" xfId="2" applyFont="1" applyFill="1" applyBorder="1" applyAlignment="1">
      <alignment horizontal="center" vertical="center"/>
    </xf>
    <xf numFmtId="0" fontId="4" fillId="7" borderId="62" xfId="2" applyFont="1" applyFill="1" applyBorder="1" applyAlignment="1">
      <alignment horizontal="center" vertical="center"/>
    </xf>
    <xf numFmtId="0" fontId="4" fillId="7" borderId="121" xfId="2" applyFont="1" applyFill="1" applyBorder="1" applyAlignment="1">
      <alignment horizontal="center" vertical="center"/>
    </xf>
    <xf numFmtId="0" fontId="4" fillId="7" borderId="21" xfId="2" applyFont="1" applyFill="1" applyBorder="1" applyAlignment="1">
      <alignment horizontal="center" vertical="center"/>
    </xf>
    <xf numFmtId="0" fontId="4" fillId="7" borderId="90" xfId="2" applyFont="1" applyFill="1" applyBorder="1" applyAlignment="1">
      <alignment horizontal="center" vertical="center"/>
    </xf>
    <xf numFmtId="0" fontId="4" fillId="7" borderId="107" xfId="2" applyFont="1" applyFill="1" applyBorder="1" applyAlignment="1">
      <alignment horizontal="center" vertical="center"/>
    </xf>
    <xf numFmtId="0" fontId="4" fillId="7" borderId="108" xfId="2" applyFont="1" applyFill="1" applyBorder="1" applyAlignment="1">
      <alignment horizontal="center" vertical="center"/>
    </xf>
    <xf numFmtId="0" fontId="16" fillId="6" borderId="21" xfId="2" applyFont="1" applyFill="1" applyBorder="1" applyAlignment="1">
      <alignment horizontal="center" vertical="center"/>
    </xf>
    <xf numFmtId="0" fontId="16" fillId="6" borderId="22" xfId="2" applyFont="1" applyFill="1" applyBorder="1" applyAlignment="1">
      <alignment horizontal="center" vertical="center"/>
    </xf>
    <xf numFmtId="0" fontId="16" fillId="6" borderId="23" xfId="2" applyFont="1" applyFill="1" applyBorder="1" applyAlignment="1">
      <alignment horizontal="center" vertical="center"/>
    </xf>
    <xf numFmtId="0" fontId="4" fillId="6" borderId="21" xfId="2" applyFont="1" applyFill="1" applyBorder="1" applyAlignment="1">
      <alignment horizontal="center" vertical="center" wrapText="1"/>
    </xf>
    <xf numFmtId="0" fontId="4" fillId="6" borderId="90" xfId="2" applyFont="1" applyFill="1" applyBorder="1" applyAlignment="1">
      <alignment horizontal="center" vertical="center"/>
    </xf>
    <xf numFmtId="0" fontId="4" fillId="6" borderId="22" xfId="2" applyFont="1" applyFill="1" applyBorder="1" applyAlignment="1">
      <alignment horizontal="center" vertical="center" wrapText="1"/>
    </xf>
    <xf numFmtId="0" fontId="4" fillId="6" borderId="39" xfId="2" applyFont="1" applyFill="1" applyBorder="1" applyAlignment="1">
      <alignment horizontal="center" vertical="center"/>
    </xf>
    <xf numFmtId="0" fontId="17" fillId="0" borderId="0" xfId="3" applyFont="1" applyAlignment="1">
      <alignment horizontal="left" vertical="center" wrapText="1"/>
    </xf>
    <xf numFmtId="0" fontId="4" fillId="3" borderId="81" xfId="3" applyFont="1" applyFill="1" applyBorder="1" applyAlignment="1">
      <alignment horizontal="center" wrapText="1"/>
    </xf>
    <xf numFmtId="0" fontId="4" fillId="3" borderId="87" xfId="3" applyFont="1" applyFill="1" applyBorder="1" applyAlignment="1">
      <alignment horizontal="center" wrapText="1"/>
    </xf>
    <xf numFmtId="0" fontId="4" fillId="5" borderId="82" xfId="3" applyFont="1" applyFill="1" applyBorder="1" applyAlignment="1">
      <alignment horizontal="center" vertical="center"/>
    </xf>
    <xf numFmtId="0" fontId="4" fillId="5" borderId="83" xfId="3" applyFont="1" applyFill="1" applyBorder="1" applyAlignment="1">
      <alignment horizontal="center" vertical="center"/>
    </xf>
    <xf numFmtId="0" fontId="4" fillId="5" borderId="84" xfId="3" applyFont="1" applyFill="1" applyBorder="1" applyAlignment="1">
      <alignment horizontal="center" vertical="center"/>
    </xf>
    <xf numFmtId="0" fontId="4" fillId="5" borderId="88" xfId="3" applyFont="1" applyFill="1" applyBorder="1" applyAlignment="1">
      <alignment horizontal="center" vertical="center" wrapText="1"/>
    </xf>
    <xf numFmtId="0" fontId="4" fillId="5" borderId="89" xfId="3" applyFont="1" applyFill="1" applyBorder="1" applyAlignment="1">
      <alignment horizontal="center" vertical="center"/>
    </xf>
    <xf numFmtId="0" fontId="4" fillId="5" borderId="22" xfId="3" applyFont="1" applyFill="1" applyBorder="1" applyAlignment="1">
      <alignment horizontal="center" vertical="center" wrapText="1"/>
    </xf>
    <xf numFmtId="0" fontId="4" fillId="5" borderId="39" xfId="3" applyFont="1" applyFill="1" applyBorder="1" applyAlignment="1">
      <alignment horizontal="center" vertical="center"/>
    </xf>
    <xf numFmtId="0" fontId="4" fillId="5" borderId="26" xfId="3" applyFont="1" applyFill="1" applyBorder="1" applyAlignment="1">
      <alignment horizontal="center" vertical="center"/>
    </xf>
    <xf numFmtId="0" fontId="4" fillId="5" borderId="20" xfId="3" applyFont="1" applyFill="1" applyBorder="1" applyAlignment="1">
      <alignment horizontal="center" vertical="center"/>
    </xf>
    <xf numFmtId="0" fontId="4" fillId="5" borderId="73" xfId="3" applyFont="1" applyFill="1" applyBorder="1" applyAlignment="1">
      <alignment horizontal="center" vertical="center"/>
    </xf>
    <xf numFmtId="0" fontId="4" fillId="7" borderId="106" xfId="2" applyFont="1" applyFill="1" applyBorder="1" applyAlignment="1">
      <alignment horizontal="center" vertical="center" shrinkToFit="1"/>
    </xf>
    <xf numFmtId="0" fontId="4" fillId="7" borderId="104" xfId="2" applyFont="1" applyFill="1" applyBorder="1" applyAlignment="1">
      <alignment horizontal="center" vertical="center" shrinkToFit="1"/>
    </xf>
    <xf numFmtId="0" fontId="4" fillId="7" borderId="105" xfId="2" applyFont="1" applyFill="1" applyBorder="1" applyAlignment="1">
      <alignment horizontal="center" vertical="center" shrinkToFit="1"/>
    </xf>
    <xf numFmtId="0" fontId="4" fillId="6" borderId="85" xfId="2" applyFont="1" applyFill="1" applyBorder="1" applyAlignment="1">
      <alignment horizontal="center" vertical="center" wrapText="1"/>
    </xf>
    <xf numFmtId="0" fontId="4" fillId="6" borderId="83" xfId="2" applyFont="1" applyFill="1" applyBorder="1" applyAlignment="1">
      <alignment horizontal="center" vertical="center" wrapText="1"/>
    </xf>
    <xf numFmtId="0" fontId="4" fillId="6" borderId="86" xfId="2" applyFont="1" applyFill="1" applyBorder="1" applyAlignment="1">
      <alignment horizontal="center" vertical="center" wrapText="1"/>
    </xf>
    <xf numFmtId="0" fontId="4" fillId="7" borderId="85" xfId="2" applyFont="1" applyFill="1" applyBorder="1" applyAlignment="1">
      <alignment horizontal="center" vertical="center"/>
    </xf>
    <xf numFmtId="0" fontId="4" fillId="7" borderId="83" xfId="2" applyFont="1" applyFill="1" applyBorder="1" applyAlignment="1">
      <alignment horizontal="center" vertical="center"/>
    </xf>
    <xf numFmtId="0" fontId="4" fillId="7" borderId="86" xfId="2" applyFont="1" applyFill="1" applyBorder="1" applyAlignment="1">
      <alignment horizontal="center" vertical="center"/>
    </xf>
    <xf numFmtId="0" fontId="4" fillId="6" borderId="85" xfId="2" applyFont="1" applyFill="1" applyBorder="1" applyAlignment="1">
      <alignment horizontal="center" vertical="center"/>
    </xf>
    <xf numFmtId="0" fontId="4" fillId="6" borderId="83" xfId="2" applyFont="1" applyFill="1" applyBorder="1" applyAlignment="1">
      <alignment horizontal="center" vertical="center"/>
    </xf>
    <xf numFmtId="0" fontId="4" fillId="6" borderId="86" xfId="2" applyFont="1" applyFill="1" applyBorder="1" applyAlignment="1">
      <alignment horizontal="center" vertical="center"/>
    </xf>
  </cellXfs>
  <cellStyles count="4">
    <cellStyle name="標準" xfId="0" builtinId="0"/>
    <cellStyle name="標準 2" xfId="1"/>
    <cellStyle name="標準 3" xfId="2"/>
    <cellStyle name="標準 4" xfId="3"/>
  </cellStyles>
  <dxfs count="61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28</xdr:row>
      <xdr:rowOff>0</xdr:rowOff>
    </xdr:from>
    <xdr:to>
      <xdr:col>6</xdr:col>
      <xdr:colOff>76200</xdr:colOff>
      <xdr:row>29</xdr:row>
      <xdr:rowOff>76200</xdr:rowOff>
    </xdr:to>
    <xdr:sp macro="" textlink="">
      <xdr:nvSpPr>
        <xdr:cNvPr id="2" name="テキスト ボックス 1"/>
        <xdr:cNvSpPr txBox="1"/>
      </xdr:nvSpPr>
      <xdr:spPr>
        <a:xfrm>
          <a:off x="312420" y="256032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23</xdr:col>
      <xdr:colOff>22860</xdr:colOff>
      <xdr:row>26</xdr:row>
      <xdr:rowOff>22860</xdr:rowOff>
    </xdr:from>
    <xdr:to>
      <xdr:col>26</xdr:col>
      <xdr:colOff>60960</xdr:colOff>
      <xdr:row>28</xdr:row>
      <xdr:rowOff>7620</xdr:rowOff>
    </xdr:to>
    <xdr:sp macro="" textlink="">
      <xdr:nvSpPr>
        <xdr:cNvPr id="3" name="テキスト ボックス 2"/>
        <xdr:cNvSpPr txBox="1"/>
      </xdr:nvSpPr>
      <xdr:spPr>
        <a:xfrm>
          <a:off x="2125980" y="24003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38100</xdr:colOff>
      <xdr:row>25</xdr:row>
      <xdr:rowOff>0</xdr:rowOff>
    </xdr:from>
    <xdr:to>
      <xdr:col>36</xdr:col>
      <xdr:colOff>76200</xdr:colOff>
      <xdr:row>26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055620" y="22860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53</xdr:col>
      <xdr:colOff>22860</xdr:colOff>
      <xdr:row>23</xdr:row>
      <xdr:rowOff>22860</xdr:rowOff>
    </xdr:from>
    <xdr:to>
      <xdr:col>56</xdr:col>
      <xdr:colOff>60960</xdr:colOff>
      <xdr:row>25</xdr:row>
      <xdr:rowOff>7620</xdr:rowOff>
    </xdr:to>
    <xdr:sp macro="" textlink="">
      <xdr:nvSpPr>
        <xdr:cNvPr id="5" name="テキスト ボックス 4"/>
        <xdr:cNvSpPr txBox="1"/>
      </xdr:nvSpPr>
      <xdr:spPr>
        <a:xfrm>
          <a:off x="4869180" y="21259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22860</xdr:colOff>
      <xdr:row>52</xdr:row>
      <xdr:rowOff>7620</xdr:rowOff>
    </xdr:from>
    <xdr:to>
      <xdr:col>36</xdr:col>
      <xdr:colOff>60960</xdr:colOff>
      <xdr:row>53</xdr:row>
      <xdr:rowOff>83820</xdr:rowOff>
    </xdr:to>
    <xdr:sp macro="" textlink="">
      <xdr:nvSpPr>
        <xdr:cNvPr id="6" name="テキスト ボックス 5"/>
        <xdr:cNvSpPr txBox="1"/>
      </xdr:nvSpPr>
      <xdr:spPr>
        <a:xfrm>
          <a:off x="3040380" y="47625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22860</xdr:colOff>
      <xdr:row>50</xdr:row>
      <xdr:rowOff>15240</xdr:rowOff>
    </xdr:from>
    <xdr:to>
      <xdr:col>40</xdr:col>
      <xdr:colOff>60960</xdr:colOff>
      <xdr:row>52</xdr:row>
      <xdr:rowOff>0</xdr:rowOff>
    </xdr:to>
    <xdr:sp macro="" textlink="">
      <xdr:nvSpPr>
        <xdr:cNvPr id="7" name="テキスト ボックス 6"/>
        <xdr:cNvSpPr txBox="1"/>
      </xdr:nvSpPr>
      <xdr:spPr>
        <a:xfrm>
          <a:off x="3406140" y="458724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30480</xdr:colOff>
      <xdr:row>72</xdr:row>
      <xdr:rowOff>7620</xdr:rowOff>
    </xdr:from>
    <xdr:to>
      <xdr:col>36</xdr:col>
      <xdr:colOff>68580</xdr:colOff>
      <xdr:row>73</xdr:row>
      <xdr:rowOff>83820</xdr:rowOff>
    </xdr:to>
    <xdr:sp macro="" textlink="">
      <xdr:nvSpPr>
        <xdr:cNvPr id="8" name="テキスト ボックス 7"/>
        <xdr:cNvSpPr txBox="1"/>
      </xdr:nvSpPr>
      <xdr:spPr>
        <a:xfrm>
          <a:off x="3048000" y="65913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38100</xdr:colOff>
      <xdr:row>69</xdr:row>
      <xdr:rowOff>38100</xdr:rowOff>
    </xdr:from>
    <xdr:to>
      <xdr:col>40</xdr:col>
      <xdr:colOff>76200</xdr:colOff>
      <xdr:row>71</xdr:row>
      <xdr:rowOff>22860</xdr:rowOff>
    </xdr:to>
    <xdr:sp macro="" textlink="">
      <xdr:nvSpPr>
        <xdr:cNvPr id="9" name="テキスト ボックス 8"/>
        <xdr:cNvSpPr txBox="1"/>
      </xdr:nvSpPr>
      <xdr:spPr>
        <a:xfrm>
          <a:off x="3421380" y="634746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28</xdr:row>
      <xdr:rowOff>0</xdr:rowOff>
    </xdr:from>
    <xdr:to>
      <xdr:col>6</xdr:col>
      <xdr:colOff>76200</xdr:colOff>
      <xdr:row>29</xdr:row>
      <xdr:rowOff>76200</xdr:rowOff>
    </xdr:to>
    <xdr:sp macro="" textlink="">
      <xdr:nvSpPr>
        <xdr:cNvPr id="2" name="テキスト ボックス 1"/>
        <xdr:cNvSpPr txBox="1"/>
      </xdr:nvSpPr>
      <xdr:spPr>
        <a:xfrm>
          <a:off x="312420" y="36576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23</xdr:col>
      <xdr:colOff>22860</xdr:colOff>
      <xdr:row>26</xdr:row>
      <xdr:rowOff>22860</xdr:rowOff>
    </xdr:from>
    <xdr:to>
      <xdr:col>26</xdr:col>
      <xdr:colOff>60960</xdr:colOff>
      <xdr:row>28</xdr:row>
      <xdr:rowOff>7620</xdr:rowOff>
    </xdr:to>
    <xdr:sp macro="" textlink="">
      <xdr:nvSpPr>
        <xdr:cNvPr id="3" name="テキスト ボックス 2"/>
        <xdr:cNvSpPr txBox="1"/>
      </xdr:nvSpPr>
      <xdr:spPr>
        <a:xfrm>
          <a:off x="2125980" y="34975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38100</xdr:colOff>
      <xdr:row>25</xdr:row>
      <xdr:rowOff>0</xdr:rowOff>
    </xdr:from>
    <xdr:to>
      <xdr:col>36</xdr:col>
      <xdr:colOff>76200</xdr:colOff>
      <xdr:row>26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12420" y="36576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53</xdr:col>
      <xdr:colOff>22860</xdr:colOff>
      <xdr:row>23</xdr:row>
      <xdr:rowOff>22860</xdr:rowOff>
    </xdr:from>
    <xdr:to>
      <xdr:col>56</xdr:col>
      <xdr:colOff>60960</xdr:colOff>
      <xdr:row>25</xdr:row>
      <xdr:rowOff>7620</xdr:rowOff>
    </xdr:to>
    <xdr:sp macro="" textlink="">
      <xdr:nvSpPr>
        <xdr:cNvPr id="5" name="テキスト ボックス 4"/>
        <xdr:cNvSpPr txBox="1"/>
      </xdr:nvSpPr>
      <xdr:spPr>
        <a:xfrm>
          <a:off x="4869180" y="322326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22860</xdr:colOff>
      <xdr:row>52</xdr:row>
      <xdr:rowOff>7620</xdr:rowOff>
    </xdr:from>
    <xdr:to>
      <xdr:col>36</xdr:col>
      <xdr:colOff>60960</xdr:colOff>
      <xdr:row>53</xdr:row>
      <xdr:rowOff>83820</xdr:rowOff>
    </xdr:to>
    <xdr:sp macro="" textlink="">
      <xdr:nvSpPr>
        <xdr:cNvPr id="6" name="テキスト ボックス 5"/>
        <xdr:cNvSpPr txBox="1"/>
      </xdr:nvSpPr>
      <xdr:spPr>
        <a:xfrm>
          <a:off x="3040380" y="58597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22860</xdr:colOff>
      <xdr:row>50</xdr:row>
      <xdr:rowOff>15240</xdr:rowOff>
    </xdr:from>
    <xdr:to>
      <xdr:col>40</xdr:col>
      <xdr:colOff>60960</xdr:colOff>
      <xdr:row>52</xdr:row>
      <xdr:rowOff>0</xdr:rowOff>
    </xdr:to>
    <xdr:sp macro="" textlink="">
      <xdr:nvSpPr>
        <xdr:cNvPr id="7" name="テキスト ボックス 6"/>
        <xdr:cNvSpPr txBox="1"/>
      </xdr:nvSpPr>
      <xdr:spPr>
        <a:xfrm>
          <a:off x="3406140" y="568452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30480</xdr:colOff>
      <xdr:row>72</xdr:row>
      <xdr:rowOff>7620</xdr:rowOff>
    </xdr:from>
    <xdr:to>
      <xdr:col>36</xdr:col>
      <xdr:colOff>68580</xdr:colOff>
      <xdr:row>73</xdr:row>
      <xdr:rowOff>83820</xdr:rowOff>
    </xdr:to>
    <xdr:sp macro="" textlink="">
      <xdr:nvSpPr>
        <xdr:cNvPr id="8" name="テキスト ボックス 7"/>
        <xdr:cNvSpPr txBox="1"/>
      </xdr:nvSpPr>
      <xdr:spPr>
        <a:xfrm>
          <a:off x="3048000" y="76885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38100</xdr:colOff>
      <xdr:row>69</xdr:row>
      <xdr:rowOff>38100</xdr:rowOff>
    </xdr:from>
    <xdr:to>
      <xdr:col>40</xdr:col>
      <xdr:colOff>76200</xdr:colOff>
      <xdr:row>71</xdr:row>
      <xdr:rowOff>22860</xdr:rowOff>
    </xdr:to>
    <xdr:sp macro="" textlink="">
      <xdr:nvSpPr>
        <xdr:cNvPr id="9" name="テキスト ボックス 8"/>
        <xdr:cNvSpPr txBox="1"/>
      </xdr:nvSpPr>
      <xdr:spPr>
        <a:xfrm>
          <a:off x="3421380" y="744474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65</xdr:col>
      <xdr:colOff>68580</xdr:colOff>
      <xdr:row>13</xdr:row>
      <xdr:rowOff>53340</xdr:rowOff>
    </xdr:from>
    <xdr:to>
      <xdr:col>83</xdr:col>
      <xdr:colOff>68580</xdr:colOff>
      <xdr:row>21</xdr:row>
      <xdr:rowOff>38100</xdr:rowOff>
    </xdr:to>
    <xdr:sp macro="" textlink="">
      <xdr:nvSpPr>
        <xdr:cNvPr id="10" name="テキスト ボックス 9"/>
        <xdr:cNvSpPr txBox="1"/>
      </xdr:nvSpPr>
      <xdr:spPr>
        <a:xfrm>
          <a:off x="6012180" y="1242060"/>
          <a:ext cx="1645920" cy="7162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　上の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【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印刷番号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に、黄色の小５・小６「データ入力シート」の左端にある「印刷番号」を入力して、印刷してください。</a:t>
          </a:r>
          <a:endParaRPr kumimoji="1" lang="ja-JP" altLang="en-US" sz="900" b="1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68580</xdr:colOff>
      <xdr:row>0</xdr:row>
      <xdr:rowOff>30480</xdr:rowOff>
    </xdr:from>
    <xdr:to>
      <xdr:col>25</xdr:col>
      <xdr:colOff>167640</xdr:colOff>
      <xdr:row>1</xdr:row>
      <xdr:rowOff>7620</xdr:rowOff>
    </xdr:to>
    <xdr:sp macro="" textlink="">
      <xdr:nvSpPr>
        <xdr:cNvPr id="2" name="テキスト ボックス 1"/>
        <xdr:cNvSpPr txBox="1"/>
      </xdr:nvSpPr>
      <xdr:spPr>
        <a:xfrm>
          <a:off x="8450580" y="30480"/>
          <a:ext cx="3512820" cy="5867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【2.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各教科の学習の記録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・５年時の評価を入力してください。</a:t>
          </a:r>
        </a:p>
        <a:p>
          <a:pPr>
            <a:lnSpc>
              <a:spcPts val="1000"/>
            </a:lnSpc>
          </a:pP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                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Ａ：◎・Ａ・とてもよい　など　　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              Ｂ：○・Ｂ・よい　      など　　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              Ｃ：△・Ｃ・もう少し　  など</a:t>
          </a:r>
        </a:p>
      </xdr:txBody>
    </xdr:sp>
    <xdr:clientData/>
  </xdr:twoCellAnchor>
  <xdr:twoCellAnchor>
    <xdr:from>
      <xdr:col>35</xdr:col>
      <xdr:colOff>129540</xdr:colOff>
      <xdr:row>0</xdr:row>
      <xdr:rowOff>38100</xdr:rowOff>
    </xdr:from>
    <xdr:to>
      <xdr:col>44</xdr:col>
      <xdr:colOff>213360</xdr:colOff>
      <xdr:row>1</xdr:row>
      <xdr:rowOff>15240</xdr:rowOff>
    </xdr:to>
    <xdr:sp macro="" textlink="">
      <xdr:nvSpPr>
        <xdr:cNvPr id="3" name="テキスト ボックス 2"/>
        <xdr:cNvSpPr txBox="1"/>
      </xdr:nvSpPr>
      <xdr:spPr>
        <a:xfrm>
          <a:off x="14363700" y="38100"/>
          <a:ext cx="3512820" cy="58674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【3.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行動の記録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・５年時の評価を入力してください。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◎：◎・Ａ・とてもよい　など　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○：○・Ｂ・よい　　　　など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△：△・Ｃ・もう少し　　など</a:t>
          </a:r>
        </a:p>
      </xdr:txBody>
    </xdr:sp>
    <xdr:clientData/>
  </xdr:twoCellAnchor>
  <xdr:twoCellAnchor>
    <xdr:from>
      <xdr:col>45</xdr:col>
      <xdr:colOff>198120</xdr:colOff>
      <xdr:row>0</xdr:row>
      <xdr:rowOff>38100</xdr:rowOff>
    </xdr:from>
    <xdr:to>
      <xdr:col>47</xdr:col>
      <xdr:colOff>1257300</xdr:colOff>
      <xdr:row>1</xdr:row>
      <xdr:rowOff>15240</xdr:rowOff>
    </xdr:to>
    <xdr:sp macro="" textlink="">
      <xdr:nvSpPr>
        <xdr:cNvPr id="4" name="テキスト ボックス 3"/>
        <xdr:cNvSpPr txBox="1"/>
      </xdr:nvSpPr>
      <xdr:spPr>
        <a:xfrm>
          <a:off x="18242280" y="38100"/>
          <a:ext cx="3909060" cy="58674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500"/>
            </a:lnSpc>
          </a:pP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【4.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特別活動の記録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５年時の特別活動の記録を入力してください。</a:t>
          </a:r>
        </a:p>
        <a:p>
          <a:pPr>
            <a:lnSpc>
              <a:spcPts val="1500"/>
            </a:lnSpc>
          </a:pP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・各活動において、入力事項がない場合は「なし」と入力してください。</a:t>
          </a:r>
          <a:endParaRPr kumimoji="1" lang="ja-JP" altLang="en-US" sz="900" b="1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48</xdr:col>
      <xdr:colOff>38100</xdr:colOff>
      <xdr:row>0</xdr:row>
      <xdr:rowOff>38100</xdr:rowOff>
    </xdr:from>
    <xdr:to>
      <xdr:col>51</xdr:col>
      <xdr:colOff>365760</xdr:colOff>
      <xdr:row>1</xdr:row>
      <xdr:rowOff>15240</xdr:rowOff>
    </xdr:to>
    <xdr:sp macro="" textlink="">
      <xdr:nvSpPr>
        <xdr:cNvPr id="5" name="テキスト ボックス 4"/>
        <xdr:cNvSpPr txBox="1"/>
      </xdr:nvSpPr>
      <xdr:spPr>
        <a:xfrm>
          <a:off x="22357080" y="38100"/>
          <a:ext cx="5394960" cy="58674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【5.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出欠の記録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・５年時の出欠の記録を入力してください。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出席すべき日数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: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授業日数から出停･忌引を引いた日数　欠席日数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: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欠席した日数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出席日数は自動入力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</a:p>
        <a:p>
          <a:pPr>
            <a:lnSpc>
              <a:spcPts val="1000"/>
            </a:lnSpc>
          </a:pP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・欠席理由は欠席の理由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出停の理由などは不要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や、出席日数においてオンライン授業や保健室登校</a:t>
          </a:r>
          <a:endParaRPr kumimoji="1" lang="en-US" altLang="ja-JP" sz="900" b="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000"/>
            </a:lnSpc>
          </a:pP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などの様子があれば記述してください。特記事項がなければ「なし」と記入してください。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121920</xdr:colOff>
      <xdr:row>0</xdr:row>
      <xdr:rowOff>60960</xdr:rowOff>
    </xdr:from>
    <xdr:to>
      <xdr:col>34</xdr:col>
      <xdr:colOff>129540</xdr:colOff>
      <xdr:row>1</xdr:row>
      <xdr:rowOff>76200</xdr:rowOff>
    </xdr:to>
    <xdr:sp macro="" textlink="">
      <xdr:nvSpPr>
        <xdr:cNvPr id="2" name="テキスト ボックス 1"/>
        <xdr:cNvSpPr txBox="1"/>
      </xdr:nvSpPr>
      <xdr:spPr>
        <a:xfrm>
          <a:off x="7772400" y="60960"/>
          <a:ext cx="6347460" cy="73152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【2.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各教科の学習の記録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・６年時の評価を入力してください。</a:t>
          </a:r>
        </a:p>
        <a:p>
          <a:pPr>
            <a:lnSpc>
              <a:spcPts val="1000"/>
            </a:lnSpc>
          </a:pPr>
          <a:r>
            <a:rPr kumimoji="1" lang="en-US" altLang="ja-JP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６年時の評価は各小学校の状況に応じて６年時の９月末現在での評価、または仮の評価での記入をお願いいたします。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　　　　Ａ：◎・Ａ・とてもよい　など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　　　　Ｂ：○・Ｂ・よい　　　　など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　　　　Ｃ：△・Ｃ・もう少し　　など</a:t>
          </a:r>
        </a:p>
      </xdr:txBody>
    </xdr:sp>
    <xdr:clientData/>
  </xdr:twoCellAnchor>
  <xdr:twoCellAnchor>
    <xdr:from>
      <xdr:col>35</xdr:col>
      <xdr:colOff>22860</xdr:colOff>
      <xdr:row>0</xdr:row>
      <xdr:rowOff>53340</xdr:rowOff>
    </xdr:from>
    <xdr:to>
      <xdr:col>44</xdr:col>
      <xdr:colOff>358140</xdr:colOff>
      <xdr:row>1</xdr:row>
      <xdr:rowOff>60960</xdr:rowOff>
    </xdr:to>
    <xdr:sp macro="" textlink="">
      <xdr:nvSpPr>
        <xdr:cNvPr id="3" name="テキスト ボックス 2"/>
        <xdr:cNvSpPr txBox="1"/>
      </xdr:nvSpPr>
      <xdr:spPr>
        <a:xfrm>
          <a:off x="14257020" y="53340"/>
          <a:ext cx="3764280" cy="7239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【3.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行動の記録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・６年時の評価を入力してください。</a:t>
          </a:r>
        </a:p>
        <a:p>
          <a:pPr>
            <a:lnSpc>
              <a:spcPts val="1000"/>
            </a:lnSpc>
          </a:pPr>
          <a:r>
            <a:rPr kumimoji="1" lang="en-US" altLang="ja-JP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※【2.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各教科の学習の記録</a:t>
          </a:r>
          <a:r>
            <a:rPr kumimoji="1" lang="en-US" altLang="ja-JP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と同様の評価の記入をお願いいたします。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◎：◎・Ａ・とてもよい　など　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○：○・Ｂ・よい　　　　など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△：△・Ｃ・もう少し　　など</a:t>
          </a:r>
        </a:p>
      </xdr:txBody>
    </xdr:sp>
    <xdr:clientData/>
  </xdr:twoCellAnchor>
  <xdr:twoCellAnchor>
    <xdr:from>
      <xdr:col>45</xdr:col>
      <xdr:colOff>167640</xdr:colOff>
      <xdr:row>0</xdr:row>
      <xdr:rowOff>68580</xdr:rowOff>
    </xdr:from>
    <xdr:to>
      <xdr:col>47</xdr:col>
      <xdr:colOff>1226820</xdr:colOff>
      <xdr:row>1</xdr:row>
      <xdr:rowOff>53340</xdr:rowOff>
    </xdr:to>
    <xdr:sp macro="" textlink="">
      <xdr:nvSpPr>
        <xdr:cNvPr id="4" name="テキスト ボックス 3"/>
        <xdr:cNvSpPr txBox="1"/>
      </xdr:nvSpPr>
      <xdr:spPr>
        <a:xfrm>
          <a:off x="18211800" y="68580"/>
          <a:ext cx="3909060" cy="70104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500"/>
            </a:lnSpc>
          </a:pP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【4.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特別活動の記録</a:t>
          </a:r>
          <a:r>
            <a:rPr kumimoji="1" lang="en-US" altLang="ja-JP" sz="900"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６年時の特別活動の記録を入力してください。</a:t>
          </a:r>
          <a:endParaRPr kumimoji="1" lang="en-US" altLang="ja-JP" sz="9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500"/>
            </a:lnSpc>
          </a:pPr>
          <a:r>
            <a:rPr kumimoji="1" lang="en-US" altLang="ja-JP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６年時は９月末現在の状況を入力してください。</a:t>
          </a:r>
        </a:p>
        <a:p>
          <a:pPr>
            <a:lnSpc>
              <a:spcPts val="1500"/>
            </a:lnSpc>
          </a:pPr>
          <a:r>
            <a:rPr kumimoji="1" lang="ja-JP" altLang="en-US" sz="900">
              <a:latin typeface="ＭＳ 明朝" panose="02020609040205080304" pitchFamily="17" charset="-128"/>
              <a:ea typeface="ＭＳ 明朝" panose="02020609040205080304" pitchFamily="17" charset="-128"/>
            </a:rPr>
            <a:t>・各活動において、入力事項がない場合は「なし」と入力してください。</a:t>
          </a:r>
          <a:endParaRPr kumimoji="1" lang="ja-JP" altLang="en-US" sz="900" b="1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48</xdr:col>
      <xdr:colOff>30480</xdr:colOff>
      <xdr:row>0</xdr:row>
      <xdr:rowOff>76200</xdr:rowOff>
    </xdr:from>
    <xdr:to>
      <xdr:col>52</xdr:col>
      <xdr:colOff>7620</xdr:colOff>
      <xdr:row>1</xdr:row>
      <xdr:rowOff>91440</xdr:rowOff>
    </xdr:to>
    <xdr:sp macro="" textlink="">
      <xdr:nvSpPr>
        <xdr:cNvPr id="5" name="テキスト ボックス 4"/>
        <xdr:cNvSpPr txBox="1"/>
      </xdr:nvSpPr>
      <xdr:spPr>
        <a:xfrm>
          <a:off x="22349460" y="76200"/>
          <a:ext cx="5425440" cy="73152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/>
        <a:lstStyle/>
        <a:p>
          <a:pPr>
            <a:lnSpc>
              <a:spcPts val="1000"/>
            </a:lnSpc>
          </a:pP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【5.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出欠の記録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・６年時の出欠の記録を入力してください。</a:t>
          </a:r>
          <a:endParaRPr kumimoji="1" lang="en-US" altLang="ja-JP" sz="900" b="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000"/>
            </a:lnSpc>
          </a:pPr>
          <a:r>
            <a:rPr kumimoji="1" lang="en-US" altLang="ja-JP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６年時は９月末現在の状況を入力してください。</a:t>
          </a:r>
        </a:p>
        <a:p>
          <a:pPr>
            <a:lnSpc>
              <a:spcPts val="1000"/>
            </a:lnSpc>
          </a:pP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出席すべき日数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: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授業日数から出停･忌引を引いた日数　欠席日数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: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欠席した日数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出席日数は自動入力</a:t>
          </a:r>
          <a:r>
            <a:rPr kumimoji="1" lang="en-US" altLang="ja-JP" sz="900" b="1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</a:p>
        <a:p>
          <a:pPr>
            <a:lnSpc>
              <a:spcPts val="1000"/>
            </a:lnSpc>
          </a:pP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・欠席理由は欠席の理由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出停の理由などは不要</a:t>
          </a:r>
          <a:r>
            <a:rPr kumimoji="1" lang="en-US" altLang="ja-JP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や、出席日数においてオンライン授業や保健室登校</a:t>
          </a:r>
          <a:endParaRPr kumimoji="1" lang="en-US" altLang="ja-JP" sz="900" b="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000"/>
            </a:lnSpc>
          </a:pPr>
          <a:r>
            <a:rPr kumimoji="1" lang="ja-JP" altLang="en-US" sz="900" b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などの様子があれば記述してください。特記事項がなければ「なし」と記入してください。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25"/>
  <sheetViews>
    <sheetView zoomScaleNormal="100" workbookViewId="0">
      <selection activeCell="A99" sqref="A99:BM112"/>
    </sheetView>
  </sheetViews>
  <sheetFormatPr defaultRowHeight="18" x14ac:dyDescent="0.45"/>
  <cols>
    <col min="1" max="83" width="1.19921875" customWidth="1"/>
  </cols>
  <sheetData>
    <row r="1" spans="1:74" ht="7.65" customHeight="1" x14ac:dyDescent="0.45">
      <c r="A1" s="277" t="s">
        <v>0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  <c r="AL1" s="277"/>
      <c r="AM1" s="277"/>
      <c r="AN1" s="277"/>
      <c r="AO1" s="277"/>
      <c r="AP1" s="277"/>
      <c r="AQ1" s="277"/>
      <c r="AR1" s="277"/>
      <c r="AS1" s="277"/>
      <c r="AT1" s="277"/>
      <c r="AU1" s="277"/>
      <c r="AV1" s="278" t="s">
        <v>86</v>
      </c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80"/>
      <c r="BN1" s="2"/>
      <c r="BO1" s="2"/>
      <c r="BP1" s="2"/>
      <c r="BQ1" s="2"/>
      <c r="BR1" s="2"/>
      <c r="BS1" s="2"/>
      <c r="BT1" s="2"/>
      <c r="BU1" s="2"/>
      <c r="BV1" s="2"/>
    </row>
    <row r="2" spans="1:74" ht="7.65" customHeight="1" x14ac:dyDescent="0.45">
      <c r="A2" s="277"/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81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3"/>
      <c r="BN2" s="2"/>
      <c r="BO2" s="2"/>
      <c r="BP2" s="2"/>
      <c r="BQ2" s="2"/>
      <c r="BR2" s="2"/>
      <c r="BS2" s="2"/>
      <c r="BT2" s="2"/>
      <c r="BU2" s="2"/>
      <c r="BV2" s="2"/>
    </row>
    <row r="3" spans="1:74" ht="7.65" customHeight="1" x14ac:dyDescent="0.45">
      <c r="A3" s="277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81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3"/>
      <c r="BN3" s="2"/>
      <c r="BO3" s="2"/>
      <c r="BP3" s="2"/>
      <c r="BQ3" s="2"/>
      <c r="BR3" s="2"/>
      <c r="BS3" s="2"/>
      <c r="BT3" s="2"/>
      <c r="BU3" s="2"/>
      <c r="BV3" s="2"/>
    </row>
    <row r="4" spans="1:74" ht="7.65" customHeight="1" thickBot="1" x14ac:dyDescent="0.5">
      <c r="A4" s="277"/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277"/>
      <c r="AK4" s="277"/>
      <c r="AL4" s="277"/>
      <c r="AM4" s="277"/>
      <c r="AN4" s="277"/>
      <c r="AO4" s="277"/>
      <c r="AP4" s="277"/>
      <c r="AQ4" s="277"/>
      <c r="AR4" s="277"/>
      <c r="AS4" s="277"/>
      <c r="AT4" s="277"/>
      <c r="AU4" s="277"/>
      <c r="AV4" s="284"/>
      <c r="AW4" s="285"/>
      <c r="AX4" s="285"/>
      <c r="AY4" s="285"/>
      <c r="AZ4" s="285"/>
      <c r="BA4" s="285"/>
      <c r="BB4" s="285"/>
      <c r="BC4" s="285"/>
      <c r="BD4" s="285"/>
      <c r="BE4" s="285"/>
      <c r="BF4" s="285"/>
      <c r="BG4" s="285"/>
      <c r="BH4" s="285"/>
      <c r="BI4" s="285"/>
      <c r="BJ4" s="285"/>
      <c r="BK4" s="285"/>
      <c r="BL4" s="285"/>
      <c r="BM4" s="286"/>
      <c r="BN4" s="2"/>
      <c r="BO4" s="2"/>
      <c r="BP4" s="2"/>
      <c r="BQ4" s="2"/>
      <c r="BR4" s="2"/>
      <c r="BS4" s="2"/>
      <c r="BT4" s="2"/>
      <c r="BU4" s="2"/>
      <c r="BV4" s="2"/>
    </row>
    <row r="5" spans="1:74" ht="7.65" customHeight="1" thickBot="1" x14ac:dyDescent="0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3"/>
      <c r="AI5" s="3"/>
      <c r="AJ5" s="3"/>
      <c r="AK5" s="3"/>
      <c r="AL5" s="3"/>
      <c r="AM5" s="3"/>
      <c r="AN5" s="3"/>
      <c r="AO5" s="3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</row>
    <row r="6" spans="1:74" ht="7.65" customHeight="1" x14ac:dyDescent="0.45">
      <c r="A6" s="218" t="s">
        <v>1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19"/>
      <c r="AQ6" s="219"/>
      <c r="AR6" s="219"/>
      <c r="AS6" s="219"/>
      <c r="AT6" s="219"/>
      <c r="AU6" s="219"/>
      <c r="AV6" s="219"/>
      <c r="AW6" s="219"/>
      <c r="AX6" s="219"/>
      <c r="AY6" s="219"/>
      <c r="AZ6" s="219"/>
      <c r="BA6" s="219"/>
      <c r="BB6" s="219"/>
      <c r="BC6" s="219"/>
      <c r="BD6" s="219"/>
      <c r="BE6" s="219"/>
      <c r="BF6" s="219"/>
      <c r="BG6" s="219"/>
      <c r="BH6" s="219"/>
      <c r="BI6" s="219"/>
      <c r="BJ6" s="219"/>
      <c r="BK6" s="219"/>
      <c r="BL6" s="219"/>
      <c r="BM6" s="220"/>
      <c r="BN6" s="1"/>
      <c r="BO6" s="1"/>
      <c r="BP6" s="1"/>
      <c r="BQ6" s="1"/>
      <c r="BR6" s="1"/>
      <c r="BS6" s="1"/>
      <c r="BT6" s="1"/>
      <c r="BU6" s="1"/>
      <c r="BV6" s="1"/>
    </row>
    <row r="7" spans="1:74" ht="7.65" customHeight="1" x14ac:dyDescent="0.45">
      <c r="A7" s="221"/>
      <c r="B7" s="222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3"/>
      <c r="BN7" s="1"/>
      <c r="BO7" s="1"/>
      <c r="BP7" s="1"/>
      <c r="BQ7" s="1"/>
      <c r="BR7" s="1"/>
      <c r="BS7" s="1"/>
      <c r="BT7" s="1"/>
      <c r="BU7" s="1"/>
      <c r="BV7" s="1"/>
    </row>
    <row r="8" spans="1:74" ht="7.65" customHeight="1" x14ac:dyDescent="0.45">
      <c r="A8" s="224"/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  <c r="AH8" s="225"/>
      <c r="AI8" s="225"/>
      <c r="AJ8" s="225"/>
      <c r="AK8" s="225"/>
      <c r="AL8" s="225"/>
      <c r="AM8" s="225"/>
      <c r="AN8" s="225"/>
      <c r="AO8" s="225"/>
      <c r="AP8" s="225"/>
      <c r="AQ8" s="225"/>
      <c r="AR8" s="225"/>
      <c r="AS8" s="225"/>
      <c r="AT8" s="225"/>
      <c r="AU8" s="225"/>
      <c r="AV8" s="225"/>
      <c r="AW8" s="225"/>
      <c r="AX8" s="225"/>
      <c r="AY8" s="225"/>
      <c r="AZ8" s="225"/>
      <c r="BA8" s="225"/>
      <c r="BB8" s="225"/>
      <c r="BC8" s="225"/>
      <c r="BD8" s="225"/>
      <c r="BE8" s="225"/>
      <c r="BF8" s="225"/>
      <c r="BG8" s="225"/>
      <c r="BH8" s="225"/>
      <c r="BI8" s="225"/>
      <c r="BJ8" s="225"/>
      <c r="BK8" s="225"/>
      <c r="BL8" s="225"/>
      <c r="BM8" s="226"/>
      <c r="BN8" s="1"/>
      <c r="BO8" s="1"/>
      <c r="BP8" s="1"/>
      <c r="BQ8" s="1"/>
      <c r="BR8" s="1"/>
      <c r="BS8" s="1"/>
      <c r="BT8" s="1"/>
      <c r="BU8" s="1"/>
      <c r="BV8" s="1"/>
    </row>
    <row r="9" spans="1:74" ht="7.65" customHeight="1" x14ac:dyDescent="0.45">
      <c r="A9" s="287" t="s">
        <v>2</v>
      </c>
      <c r="B9" s="288"/>
      <c r="C9" s="288"/>
      <c r="D9" s="288"/>
      <c r="E9" s="288"/>
      <c r="F9" s="288"/>
      <c r="G9" s="288"/>
      <c r="H9" s="289"/>
      <c r="I9" s="293" t="s">
        <v>71</v>
      </c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5" t="s">
        <v>6</v>
      </c>
      <c r="BK9" s="296"/>
      <c r="BL9" s="296"/>
      <c r="BM9" s="297"/>
      <c r="BN9" s="1"/>
      <c r="BO9" s="1"/>
      <c r="BP9" s="1"/>
      <c r="BQ9" s="1"/>
      <c r="BR9" s="1"/>
      <c r="BS9" s="1"/>
      <c r="BT9" s="1"/>
      <c r="BU9" s="1"/>
      <c r="BV9" s="1"/>
    </row>
    <row r="10" spans="1:74" ht="7.65" customHeight="1" x14ac:dyDescent="0.45">
      <c r="A10" s="290"/>
      <c r="B10" s="291"/>
      <c r="C10" s="291"/>
      <c r="D10" s="291"/>
      <c r="E10" s="291"/>
      <c r="F10" s="291"/>
      <c r="G10" s="291"/>
      <c r="H10" s="292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8"/>
      <c r="BK10" s="299"/>
      <c r="BL10" s="299"/>
      <c r="BM10" s="300"/>
      <c r="BN10" s="1"/>
      <c r="BO10" s="1"/>
      <c r="BP10" s="1"/>
      <c r="BQ10" s="1"/>
      <c r="BR10" s="1"/>
      <c r="BS10" s="1"/>
      <c r="BT10" s="1"/>
      <c r="BU10" s="1"/>
      <c r="BV10" s="1"/>
    </row>
    <row r="11" spans="1:74" ht="7.65" customHeight="1" x14ac:dyDescent="0.45">
      <c r="A11" s="310" t="s">
        <v>3</v>
      </c>
      <c r="B11" s="299"/>
      <c r="C11" s="299"/>
      <c r="D11" s="299"/>
      <c r="E11" s="299"/>
      <c r="F11" s="299"/>
      <c r="G11" s="299"/>
      <c r="H11" s="311"/>
      <c r="I11" s="315" t="s">
        <v>72</v>
      </c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5"/>
      <c r="U11" s="315"/>
      <c r="V11" s="315"/>
      <c r="W11" s="315"/>
      <c r="X11" s="315"/>
      <c r="Y11" s="315"/>
      <c r="Z11" s="315"/>
      <c r="AA11" s="315"/>
      <c r="AB11" s="315"/>
      <c r="AC11" s="315"/>
      <c r="AD11" s="315"/>
      <c r="AE11" s="315"/>
      <c r="AF11" s="315"/>
      <c r="AG11" s="315"/>
      <c r="AH11" s="315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  <c r="AT11" s="315"/>
      <c r="AU11" s="315"/>
      <c r="AV11" s="315"/>
      <c r="AW11" s="315"/>
      <c r="AX11" s="315"/>
      <c r="AY11" s="315"/>
      <c r="AZ11" s="315"/>
      <c r="BA11" s="315"/>
      <c r="BB11" s="315"/>
      <c r="BC11" s="315"/>
      <c r="BD11" s="315"/>
      <c r="BE11" s="315"/>
      <c r="BF11" s="315"/>
      <c r="BG11" s="315"/>
      <c r="BH11" s="315"/>
      <c r="BI11" s="315"/>
      <c r="BJ11" s="298" t="s">
        <v>74</v>
      </c>
      <c r="BK11" s="299"/>
      <c r="BL11" s="299"/>
      <c r="BM11" s="300"/>
      <c r="BN11" s="1"/>
      <c r="BO11" s="1"/>
      <c r="BP11" s="1"/>
      <c r="BQ11" s="1"/>
      <c r="BR11" s="1"/>
      <c r="BS11" s="1"/>
      <c r="BT11" s="1"/>
      <c r="BU11" s="1"/>
      <c r="BV11" s="1"/>
    </row>
    <row r="12" spans="1:74" ht="7.65" customHeight="1" x14ac:dyDescent="0.45">
      <c r="A12" s="310"/>
      <c r="B12" s="299"/>
      <c r="C12" s="299"/>
      <c r="D12" s="299"/>
      <c r="E12" s="299"/>
      <c r="F12" s="299"/>
      <c r="G12" s="299"/>
      <c r="H12" s="311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5"/>
      <c r="U12" s="315"/>
      <c r="V12" s="315"/>
      <c r="W12" s="315"/>
      <c r="X12" s="315"/>
      <c r="Y12" s="315"/>
      <c r="Z12" s="315"/>
      <c r="AA12" s="315"/>
      <c r="AB12" s="315"/>
      <c r="AC12" s="315"/>
      <c r="AD12" s="315"/>
      <c r="AE12" s="315"/>
      <c r="AF12" s="315"/>
      <c r="AG12" s="315"/>
      <c r="AH12" s="315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  <c r="AT12" s="315"/>
      <c r="AU12" s="315"/>
      <c r="AV12" s="315"/>
      <c r="AW12" s="315"/>
      <c r="AX12" s="315"/>
      <c r="AY12" s="315"/>
      <c r="AZ12" s="315"/>
      <c r="BA12" s="315"/>
      <c r="BB12" s="315"/>
      <c r="BC12" s="315"/>
      <c r="BD12" s="315"/>
      <c r="BE12" s="315"/>
      <c r="BF12" s="315"/>
      <c r="BG12" s="315"/>
      <c r="BH12" s="315"/>
      <c r="BI12" s="315"/>
      <c r="BJ12" s="298"/>
      <c r="BK12" s="299"/>
      <c r="BL12" s="299"/>
      <c r="BM12" s="300"/>
      <c r="BN12" s="1"/>
      <c r="BO12" s="1"/>
      <c r="BP12" s="1"/>
      <c r="BQ12" s="1"/>
      <c r="BR12" s="1"/>
      <c r="BS12" s="1"/>
      <c r="BT12" s="1"/>
      <c r="BU12" s="1"/>
      <c r="BV12" s="1"/>
    </row>
    <row r="13" spans="1:74" ht="7.65" customHeight="1" x14ac:dyDescent="0.45">
      <c r="A13" s="310"/>
      <c r="B13" s="299"/>
      <c r="C13" s="299"/>
      <c r="D13" s="299"/>
      <c r="E13" s="299"/>
      <c r="F13" s="299"/>
      <c r="G13" s="299"/>
      <c r="H13" s="311"/>
      <c r="I13" s="315"/>
      <c r="J13" s="315"/>
      <c r="K13" s="315"/>
      <c r="L13" s="315"/>
      <c r="M13" s="315"/>
      <c r="N13" s="315"/>
      <c r="O13" s="315"/>
      <c r="P13" s="315"/>
      <c r="Q13" s="315"/>
      <c r="R13" s="315"/>
      <c r="S13" s="315"/>
      <c r="T13" s="315"/>
      <c r="U13" s="315"/>
      <c r="V13" s="315"/>
      <c r="W13" s="315"/>
      <c r="X13" s="315"/>
      <c r="Y13" s="315"/>
      <c r="Z13" s="315"/>
      <c r="AA13" s="315"/>
      <c r="AB13" s="315"/>
      <c r="AC13" s="315"/>
      <c r="AD13" s="315"/>
      <c r="AE13" s="315"/>
      <c r="AF13" s="315"/>
      <c r="AG13" s="315"/>
      <c r="AH13" s="315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  <c r="AT13" s="315"/>
      <c r="AU13" s="315"/>
      <c r="AV13" s="315"/>
      <c r="AW13" s="315"/>
      <c r="AX13" s="315"/>
      <c r="AY13" s="315"/>
      <c r="AZ13" s="315"/>
      <c r="BA13" s="315"/>
      <c r="BB13" s="315"/>
      <c r="BC13" s="315"/>
      <c r="BD13" s="315"/>
      <c r="BE13" s="315"/>
      <c r="BF13" s="315"/>
      <c r="BG13" s="315"/>
      <c r="BH13" s="315"/>
      <c r="BI13" s="315"/>
      <c r="BJ13" s="298"/>
      <c r="BK13" s="299"/>
      <c r="BL13" s="299"/>
      <c r="BM13" s="300"/>
      <c r="BN13" s="1"/>
      <c r="BO13" s="1"/>
      <c r="BP13" s="1"/>
      <c r="BQ13" s="1"/>
      <c r="BR13" s="1"/>
      <c r="BS13" s="1"/>
      <c r="BT13" s="1"/>
      <c r="BU13" s="1"/>
      <c r="BV13" s="1"/>
    </row>
    <row r="14" spans="1:74" ht="7.65" customHeight="1" x14ac:dyDescent="0.45">
      <c r="A14" s="312"/>
      <c r="B14" s="313"/>
      <c r="C14" s="313"/>
      <c r="D14" s="313"/>
      <c r="E14" s="313"/>
      <c r="F14" s="313"/>
      <c r="G14" s="313"/>
      <c r="H14" s="314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316"/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7"/>
      <c r="BK14" s="318"/>
      <c r="BL14" s="318"/>
      <c r="BM14" s="319"/>
      <c r="BN14" s="1"/>
      <c r="BO14" s="1"/>
      <c r="BP14" s="1"/>
      <c r="BQ14" s="1"/>
      <c r="BR14" s="1"/>
      <c r="BS14" s="1"/>
      <c r="BT14" s="1"/>
      <c r="BU14" s="1"/>
      <c r="BV14" s="1"/>
    </row>
    <row r="15" spans="1:74" ht="7.65" customHeight="1" x14ac:dyDescent="0.45">
      <c r="A15" s="287" t="s">
        <v>4</v>
      </c>
      <c r="B15" s="288"/>
      <c r="C15" s="288"/>
      <c r="D15" s="288"/>
      <c r="E15" s="288"/>
      <c r="F15" s="288"/>
      <c r="G15" s="288"/>
      <c r="H15" s="289"/>
      <c r="I15" s="323" t="s">
        <v>10</v>
      </c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23"/>
      <c r="Y15" s="323"/>
      <c r="Z15" s="323"/>
      <c r="AA15" s="323"/>
      <c r="AB15" s="323"/>
      <c r="AC15" s="323"/>
      <c r="AD15" s="323"/>
      <c r="AE15" s="323"/>
      <c r="AF15" s="323"/>
      <c r="AG15" s="323"/>
      <c r="AH15" s="323"/>
      <c r="AI15" s="323"/>
      <c r="AJ15" s="296">
        <v>25</v>
      </c>
      <c r="AK15" s="296"/>
      <c r="AL15" s="296"/>
      <c r="AM15" s="296"/>
      <c r="AN15" s="296"/>
      <c r="AO15" s="296"/>
      <c r="AP15" s="296" t="s">
        <v>9</v>
      </c>
      <c r="AQ15" s="296"/>
      <c r="AR15" s="296"/>
      <c r="AS15" s="296"/>
      <c r="AT15" s="296">
        <v>5</v>
      </c>
      <c r="AU15" s="296"/>
      <c r="AV15" s="296"/>
      <c r="AW15" s="296"/>
      <c r="AX15" s="296"/>
      <c r="AY15" s="296"/>
      <c r="AZ15" s="296" t="s">
        <v>8</v>
      </c>
      <c r="BA15" s="296"/>
      <c r="BB15" s="296"/>
      <c r="BC15" s="296"/>
      <c r="BD15" s="296">
        <v>12</v>
      </c>
      <c r="BE15" s="296"/>
      <c r="BF15" s="296"/>
      <c r="BG15" s="296"/>
      <c r="BH15" s="296"/>
      <c r="BI15" s="296"/>
      <c r="BJ15" s="296" t="s">
        <v>7</v>
      </c>
      <c r="BK15" s="296"/>
      <c r="BL15" s="296"/>
      <c r="BM15" s="297"/>
      <c r="BN15" s="1"/>
      <c r="BO15" s="1"/>
      <c r="BP15" s="1"/>
      <c r="BQ15" s="1"/>
      <c r="BR15" s="1"/>
      <c r="BS15" s="1"/>
      <c r="BT15" s="1"/>
      <c r="BU15" s="1"/>
      <c r="BV15" s="1"/>
    </row>
    <row r="16" spans="1:74" ht="7.65" customHeight="1" x14ac:dyDescent="0.45">
      <c r="A16" s="320"/>
      <c r="B16" s="321"/>
      <c r="C16" s="321"/>
      <c r="D16" s="321"/>
      <c r="E16" s="321"/>
      <c r="F16" s="321"/>
      <c r="G16" s="321"/>
      <c r="H16" s="322"/>
      <c r="I16" s="324"/>
      <c r="J16" s="324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  <c r="AF16" s="324"/>
      <c r="AG16" s="324"/>
      <c r="AH16" s="324"/>
      <c r="AI16" s="324"/>
      <c r="AJ16" s="318"/>
      <c r="AK16" s="318"/>
      <c r="AL16" s="318"/>
      <c r="AM16" s="318"/>
      <c r="AN16" s="318"/>
      <c r="AO16" s="318"/>
      <c r="AP16" s="318"/>
      <c r="AQ16" s="318"/>
      <c r="AR16" s="318"/>
      <c r="AS16" s="318"/>
      <c r="AT16" s="318"/>
      <c r="AU16" s="318"/>
      <c r="AV16" s="318"/>
      <c r="AW16" s="318"/>
      <c r="AX16" s="318"/>
      <c r="AY16" s="318"/>
      <c r="AZ16" s="318"/>
      <c r="BA16" s="318"/>
      <c r="BB16" s="318"/>
      <c r="BC16" s="318"/>
      <c r="BD16" s="318"/>
      <c r="BE16" s="318"/>
      <c r="BF16" s="318"/>
      <c r="BG16" s="318"/>
      <c r="BH16" s="318"/>
      <c r="BI16" s="318"/>
      <c r="BJ16" s="318"/>
      <c r="BK16" s="318"/>
      <c r="BL16" s="318"/>
      <c r="BM16" s="319"/>
      <c r="BN16" s="1"/>
      <c r="BO16" s="1"/>
      <c r="BP16" s="1"/>
      <c r="BQ16" s="1"/>
      <c r="BR16" s="1"/>
      <c r="BS16" s="1"/>
      <c r="BT16" s="1"/>
      <c r="BU16" s="1"/>
      <c r="BV16" s="1"/>
    </row>
    <row r="17" spans="1:74" ht="7.65" customHeight="1" x14ac:dyDescent="0.45">
      <c r="A17" s="325" t="s">
        <v>5</v>
      </c>
      <c r="B17" s="296"/>
      <c r="C17" s="296"/>
      <c r="D17" s="296"/>
      <c r="E17" s="296"/>
      <c r="F17" s="296"/>
      <c r="G17" s="296"/>
      <c r="H17" s="326"/>
      <c r="I17" s="330" t="s">
        <v>73</v>
      </c>
      <c r="J17" s="330"/>
      <c r="K17" s="330"/>
      <c r="L17" s="330"/>
      <c r="M17" s="330"/>
      <c r="N17" s="330"/>
      <c r="O17" s="330"/>
      <c r="P17" s="330"/>
      <c r="Q17" s="330"/>
      <c r="R17" s="330"/>
      <c r="S17" s="330"/>
      <c r="T17" s="330"/>
      <c r="U17" s="330"/>
      <c r="V17" s="330"/>
      <c r="W17" s="330"/>
      <c r="X17" s="330"/>
      <c r="Y17" s="330"/>
      <c r="Z17" s="330"/>
      <c r="AA17" s="330"/>
      <c r="AB17" s="330"/>
      <c r="AC17" s="330"/>
      <c r="AD17" s="330"/>
      <c r="AE17" s="330"/>
      <c r="AF17" s="330"/>
      <c r="AG17" s="330"/>
      <c r="AH17" s="330"/>
      <c r="AI17" s="330"/>
      <c r="AJ17" s="330"/>
      <c r="AK17" s="330"/>
      <c r="AL17" s="330"/>
      <c r="AM17" s="330"/>
      <c r="AN17" s="330"/>
      <c r="AO17" s="330"/>
      <c r="AP17" s="330"/>
      <c r="AQ17" s="330"/>
      <c r="AR17" s="330"/>
      <c r="AS17" s="330"/>
      <c r="AT17" s="330"/>
      <c r="AU17" s="330"/>
      <c r="AV17" s="330"/>
      <c r="AW17" s="330"/>
      <c r="AX17" s="330"/>
      <c r="AY17" s="330"/>
      <c r="AZ17" s="330"/>
      <c r="BA17" s="330"/>
      <c r="BB17" s="330"/>
      <c r="BC17" s="330"/>
      <c r="BD17" s="330"/>
      <c r="BE17" s="330"/>
      <c r="BF17" s="330"/>
      <c r="BG17" s="330"/>
      <c r="BH17" s="330"/>
      <c r="BI17" s="330"/>
      <c r="BJ17" s="330"/>
      <c r="BK17" s="330"/>
      <c r="BL17" s="330"/>
      <c r="BM17" s="331"/>
      <c r="BN17" s="1"/>
      <c r="BO17" s="1"/>
      <c r="BP17" s="1"/>
      <c r="BQ17" s="1"/>
      <c r="BR17" s="1"/>
      <c r="BS17" s="1"/>
      <c r="BT17" s="1"/>
      <c r="BU17" s="1"/>
      <c r="BV17" s="1"/>
    </row>
    <row r="18" spans="1:74" ht="7.65" customHeight="1" x14ac:dyDescent="0.45">
      <c r="A18" s="310"/>
      <c r="B18" s="299"/>
      <c r="C18" s="299"/>
      <c r="D18" s="299"/>
      <c r="E18" s="299"/>
      <c r="F18" s="299"/>
      <c r="G18" s="299"/>
      <c r="H18" s="311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3"/>
      <c r="BN18" s="1"/>
      <c r="BO18" s="1"/>
      <c r="BP18" s="1"/>
      <c r="BQ18" s="1"/>
      <c r="BR18" s="1"/>
      <c r="BS18" s="1"/>
      <c r="BT18" s="1"/>
      <c r="BU18" s="1"/>
      <c r="BV18" s="1"/>
    </row>
    <row r="19" spans="1:74" ht="7.65" customHeight="1" x14ac:dyDescent="0.45">
      <c r="A19" s="310"/>
      <c r="B19" s="299"/>
      <c r="C19" s="299"/>
      <c r="D19" s="299"/>
      <c r="E19" s="299"/>
      <c r="F19" s="299"/>
      <c r="G19" s="299"/>
      <c r="H19" s="311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3"/>
      <c r="BN19" s="1"/>
      <c r="BO19" s="1"/>
      <c r="BP19" s="1"/>
      <c r="BQ19" s="1"/>
      <c r="BR19" s="1"/>
      <c r="BS19" s="1"/>
      <c r="BT19" s="1"/>
      <c r="BU19" s="1"/>
      <c r="BV19" s="1"/>
    </row>
    <row r="20" spans="1:74" ht="7.65" customHeight="1" thickBot="1" x14ac:dyDescent="0.5">
      <c r="A20" s="327"/>
      <c r="B20" s="328"/>
      <c r="C20" s="328"/>
      <c r="D20" s="328"/>
      <c r="E20" s="328"/>
      <c r="F20" s="328"/>
      <c r="G20" s="328"/>
      <c r="H20" s="329"/>
      <c r="I20" s="334"/>
      <c r="J20" s="334"/>
      <c r="K20" s="334"/>
      <c r="L20" s="334"/>
      <c r="M20" s="334"/>
      <c r="N20" s="334"/>
      <c r="O20" s="334"/>
      <c r="P20" s="334"/>
      <c r="Q20" s="334"/>
      <c r="R20" s="334"/>
      <c r="S20" s="334"/>
      <c r="T20" s="334"/>
      <c r="U20" s="334"/>
      <c r="V20" s="334"/>
      <c r="W20" s="334"/>
      <c r="X20" s="334"/>
      <c r="Y20" s="334"/>
      <c r="Z20" s="334"/>
      <c r="AA20" s="334"/>
      <c r="AB20" s="334"/>
      <c r="AC20" s="334"/>
      <c r="AD20" s="334"/>
      <c r="AE20" s="334"/>
      <c r="AF20" s="334"/>
      <c r="AG20" s="334"/>
      <c r="AH20" s="334"/>
      <c r="AI20" s="334"/>
      <c r="AJ20" s="334"/>
      <c r="AK20" s="334"/>
      <c r="AL20" s="334"/>
      <c r="AM20" s="334"/>
      <c r="AN20" s="334"/>
      <c r="AO20" s="334"/>
      <c r="AP20" s="334"/>
      <c r="AQ20" s="334"/>
      <c r="AR20" s="334"/>
      <c r="AS20" s="334"/>
      <c r="AT20" s="334"/>
      <c r="AU20" s="334"/>
      <c r="AV20" s="334"/>
      <c r="AW20" s="334"/>
      <c r="AX20" s="334"/>
      <c r="AY20" s="334"/>
      <c r="AZ20" s="334"/>
      <c r="BA20" s="334"/>
      <c r="BB20" s="334"/>
      <c r="BC20" s="334"/>
      <c r="BD20" s="334"/>
      <c r="BE20" s="334"/>
      <c r="BF20" s="334"/>
      <c r="BG20" s="334"/>
      <c r="BH20" s="334"/>
      <c r="BI20" s="334"/>
      <c r="BJ20" s="334"/>
      <c r="BK20" s="334"/>
      <c r="BL20" s="334"/>
      <c r="BM20" s="335"/>
      <c r="BN20" s="1"/>
      <c r="BO20" s="1"/>
      <c r="BP20" s="1"/>
      <c r="BQ20" s="1"/>
      <c r="BR20" s="1"/>
      <c r="BS20" s="1"/>
      <c r="BT20" s="1"/>
      <c r="BU20" s="1"/>
      <c r="BV20" s="1"/>
    </row>
    <row r="21" spans="1:74" ht="7.65" customHeight="1" x14ac:dyDescent="0.45">
      <c r="A21" s="218" t="s">
        <v>11</v>
      </c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  <c r="M21" s="219"/>
      <c r="N21" s="219"/>
      <c r="O21" s="219"/>
      <c r="P21" s="219"/>
      <c r="Q21" s="219"/>
      <c r="R21" s="219"/>
      <c r="S21" s="219"/>
      <c r="T21" s="219"/>
      <c r="U21" s="219"/>
      <c r="V21" s="219"/>
      <c r="W21" s="219"/>
      <c r="X21" s="219"/>
      <c r="Y21" s="219"/>
      <c r="Z21" s="219"/>
      <c r="AA21" s="219"/>
      <c r="AB21" s="219"/>
      <c r="AC21" s="219"/>
      <c r="AD21" s="219"/>
      <c r="AE21" s="219"/>
      <c r="AF21" s="219"/>
      <c r="AG21" s="220"/>
      <c r="AH21" s="218" t="s">
        <v>30</v>
      </c>
      <c r="AI21" s="219"/>
      <c r="AJ21" s="219"/>
      <c r="AK21" s="219"/>
      <c r="AL21" s="219"/>
      <c r="AM21" s="219"/>
      <c r="AN21" s="219"/>
      <c r="AO21" s="219"/>
      <c r="AP21" s="219"/>
      <c r="AQ21" s="219"/>
      <c r="AR21" s="219"/>
      <c r="AS21" s="219"/>
      <c r="AT21" s="219"/>
      <c r="AU21" s="219"/>
      <c r="AV21" s="219"/>
      <c r="AW21" s="219"/>
      <c r="AX21" s="219"/>
      <c r="AY21" s="219"/>
      <c r="AZ21" s="219"/>
      <c r="BA21" s="219"/>
      <c r="BB21" s="219"/>
      <c r="BC21" s="219"/>
      <c r="BD21" s="219"/>
      <c r="BE21" s="219"/>
      <c r="BF21" s="219"/>
      <c r="BG21" s="219"/>
      <c r="BH21" s="219"/>
      <c r="BI21" s="219"/>
      <c r="BJ21" s="219"/>
      <c r="BK21" s="219"/>
      <c r="BL21" s="219"/>
      <c r="BM21" s="220"/>
      <c r="BN21" s="4"/>
    </row>
    <row r="22" spans="1:74" ht="7.65" customHeight="1" x14ac:dyDescent="0.45">
      <c r="A22" s="221"/>
      <c r="B22" s="222"/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  <c r="U22" s="222"/>
      <c r="V22" s="222"/>
      <c r="W22" s="222"/>
      <c r="X22" s="222"/>
      <c r="Y22" s="222"/>
      <c r="Z22" s="222"/>
      <c r="AA22" s="222"/>
      <c r="AB22" s="222"/>
      <c r="AC22" s="222"/>
      <c r="AD22" s="222"/>
      <c r="AE22" s="222"/>
      <c r="AF22" s="222"/>
      <c r="AG22" s="223"/>
      <c r="AH22" s="221"/>
      <c r="AI22" s="222"/>
      <c r="AJ22" s="222"/>
      <c r="AK22" s="222"/>
      <c r="AL22" s="222"/>
      <c r="AM22" s="222"/>
      <c r="AN22" s="222"/>
      <c r="AO22" s="222"/>
      <c r="AP22" s="222"/>
      <c r="AQ22" s="222"/>
      <c r="AR22" s="222"/>
      <c r="AS22" s="222"/>
      <c r="AT22" s="222"/>
      <c r="AU22" s="222"/>
      <c r="AV22" s="222"/>
      <c r="AW22" s="222"/>
      <c r="AX22" s="222"/>
      <c r="AY22" s="222"/>
      <c r="AZ22" s="222"/>
      <c r="BA22" s="222"/>
      <c r="BB22" s="222"/>
      <c r="BC22" s="222"/>
      <c r="BD22" s="222"/>
      <c r="BE22" s="222"/>
      <c r="BF22" s="222"/>
      <c r="BG22" s="222"/>
      <c r="BH22" s="222"/>
      <c r="BI22" s="222"/>
      <c r="BJ22" s="222"/>
      <c r="BK22" s="222"/>
      <c r="BL22" s="222"/>
      <c r="BM22" s="223"/>
      <c r="BN22" s="4"/>
    </row>
    <row r="23" spans="1:74" ht="7.65" customHeight="1" x14ac:dyDescent="0.45">
      <c r="A23" s="221"/>
      <c r="B23" s="222"/>
      <c r="C23" s="222"/>
      <c r="D23" s="222"/>
      <c r="E23" s="222"/>
      <c r="F23" s="222"/>
      <c r="G23" s="222"/>
      <c r="H23" s="222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/>
      <c r="U23" s="222"/>
      <c r="V23" s="222"/>
      <c r="W23" s="222"/>
      <c r="X23" s="222"/>
      <c r="Y23" s="222"/>
      <c r="Z23" s="222"/>
      <c r="AA23" s="222"/>
      <c r="AB23" s="222"/>
      <c r="AC23" s="222"/>
      <c r="AD23" s="222"/>
      <c r="AE23" s="222"/>
      <c r="AF23" s="222"/>
      <c r="AG23" s="223"/>
      <c r="AH23" s="221"/>
      <c r="AI23" s="222"/>
      <c r="AJ23" s="222"/>
      <c r="AK23" s="222"/>
      <c r="AL23" s="222"/>
      <c r="AM23" s="222"/>
      <c r="AN23" s="222"/>
      <c r="AO23" s="222"/>
      <c r="AP23" s="222"/>
      <c r="AQ23" s="222"/>
      <c r="AR23" s="222"/>
      <c r="AS23" s="222"/>
      <c r="AT23" s="222"/>
      <c r="AU23" s="222"/>
      <c r="AV23" s="222"/>
      <c r="AW23" s="222"/>
      <c r="AX23" s="222"/>
      <c r="AY23" s="222"/>
      <c r="AZ23" s="222"/>
      <c r="BA23" s="222"/>
      <c r="BB23" s="222"/>
      <c r="BC23" s="222"/>
      <c r="BD23" s="222"/>
      <c r="BE23" s="222"/>
      <c r="BF23" s="222"/>
      <c r="BG23" s="222"/>
      <c r="BH23" s="222"/>
      <c r="BI23" s="222"/>
      <c r="BJ23" s="222"/>
      <c r="BK23" s="222"/>
      <c r="BL23" s="222"/>
      <c r="BM23" s="223"/>
      <c r="BN23" s="4"/>
    </row>
    <row r="24" spans="1:74" ht="7.65" customHeight="1" x14ac:dyDescent="0.45">
      <c r="A24" s="336" t="s">
        <v>21</v>
      </c>
      <c r="B24" s="337"/>
      <c r="C24" s="338"/>
      <c r="D24" s="199" t="s">
        <v>20</v>
      </c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199"/>
      <c r="AG24" s="259"/>
      <c r="AH24" s="260"/>
      <c r="AI24" s="261"/>
      <c r="AJ24" s="261"/>
      <c r="AK24" s="261"/>
      <c r="AL24" s="261"/>
      <c r="AM24" s="261"/>
      <c r="AN24" s="261"/>
      <c r="AO24" s="261"/>
      <c r="AP24" s="261"/>
      <c r="AQ24" s="261"/>
      <c r="AR24" s="261"/>
      <c r="AS24" s="261"/>
      <c r="AT24" s="261"/>
      <c r="AU24" s="261"/>
      <c r="AV24" s="261"/>
      <c r="AW24" s="261"/>
      <c r="AX24" s="261"/>
      <c r="AY24" s="261"/>
      <c r="AZ24" s="261"/>
      <c r="BA24" s="261"/>
      <c r="BB24" s="261"/>
      <c r="BC24" s="261"/>
      <c r="BD24" s="261"/>
      <c r="BE24" s="262"/>
      <c r="BF24" s="269" t="s">
        <v>13</v>
      </c>
      <c r="BG24" s="269"/>
      <c r="BH24" s="269"/>
      <c r="BI24" s="269"/>
      <c r="BJ24" s="269" t="s">
        <v>12</v>
      </c>
      <c r="BK24" s="269"/>
      <c r="BL24" s="269"/>
      <c r="BM24" s="270"/>
    </row>
    <row r="25" spans="1:74" ht="7.65" customHeight="1" x14ac:dyDescent="0.45">
      <c r="A25" s="336"/>
      <c r="B25" s="337"/>
      <c r="C25" s="338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199"/>
      <c r="AA25" s="199"/>
      <c r="AB25" s="199"/>
      <c r="AC25" s="199"/>
      <c r="AD25" s="199"/>
      <c r="AE25" s="199"/>
      <c r="AF25" s="199"/>
      <c r="AG25" s="259"/>
      <c r="AH25" s="263"/>
      <c r="AI25" s="264"/>
      <c r="AJ25" s="264"/>
      <c r="AK25" s="264"/>
      <c r="AL25" s="264"/>
      <c r="AM25" s="264"/>
      <c r="AN25" s="264"/>
      <c r="AO25" s="264"/>
      <c r="AP25" s="264"/>
      <c r="AQ25" s="264"/>
      <c r="AR25" s="264"/>
      <c r="AS25" s="264"/>
      <c r="AT25" s="264"/>
      <c r="AU25" s="264"/>
      <c r="AV25" s="264"/>
      <c r="AW25" s="264"/>
      <c r="AX25" s="264"/>
      <c r="AY25" s="264"/>
      <c r="AZ25" s="264"/>
      <c r="BA25" s="264"/>
      <c r="BB25" s="264"/>
      <c r="BC25" s="264"/>
      <c r="BD25" s="264"/>
      <c r="BE25" s="265"/>
      <c r="BF25" s="269"/>
      <c r="BG25" s="269"/>
      <c r="BH25" s="269"/>
      <c r="BI25" s="269"/>
      <c r="BJ25" s="269"/>
      <c r="BK25" s="269"/>
      <c r="BL25" s="269"/>
      <c r="BM25" s="270"/>
    </row>
    <row r="26" spans="1:74" ht="7.65" customHeight="1" x14ac:dyDescent="0.45">
      <c r="A26" s="336"/>
      <c r="B26" s="337"/>
      <c r="C26" s="338"/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3"/>
      <c r="AH26" s="263"/>
      <c r="AI26" s="264"/>
      <c r="AJ26" s="264"/>
      <c r="AK26" s="264"/>
      <c r="AL26" s="264"/>
      <c r="AM26" s="264"/>
      <c r="AN26" s="264"/>
      <c r="AO26" s="264"/>
      <c r="AP26" s="264"/>
      <c r="AQ26" s="264"/>
      <c r="AR26" s="264"/>
      <c r="AS26" s="264"/>
      <c r="AT26" s="264"/>
      <c r="AU26" s="264"/>
      <c r="AV26" s="264"/>
      <c r="AW26" s="264"/>
      <c r="AX26" s="264"/>
      <c r="AY26" s="264"/>
      <c r="AZ26" s="264"/>
      <c r="BA26" s="264"/>
      <c r="BB26" s="264"/>
      <c r="BC26" s="264"/>
      <c r="BD26" s="264"/>
      <c r="BE26" s="265"/>
      <c r="BF26" s="269"/>
      <c r="BG26" s="269"/>
      <c r="BH26" s="269"/>
      <c r="BI26" s="269"/>
      <c r="BJ26" s="269"/>
      <c r="BK26" s="269"/>
      <c r="BL26" s="269"/>
      <c r="BM26" s="270"/>
    </row>
    <row r="27" spans="1:74" ht="7.65" customHeight="1" x14ac:dyDescent="0.45">
      <c r="A27" s="336"/>
      <c r="B27" s="337"/>
      <c r="C27" s="338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69" t="s">
        <v>13</v>
      </c>
      <c r="AC27" s="269"/>
      <c r="AD27" s="269"/>
      <c r="AE27" s="269" t="s">
        <v>12</v>
      </c>
      <c r="AF27" s="269"/>
      <c r="AG27" s="270"/>
      <c r="AH27" s="266"/>
      <c r="AI27" s="267"/>
      <c r="AJ27" s="267"/>
      <c r="AK27" s="267"/>
      <c r="AL27" s="267"/>
      <c r="AM27" s="267"/>
      <c r="AN27" s="267"/>
      <c r="AO27" s="267"/>
      <c r="AP27" s="267"/>
      <c r="AQ27" s="267"/>
      <c r="AR27" s="267"/>
      <c r="AS27" s="267"/>
      <c r="AT27" s="267"/>
      <c r="AU27" s="267"/>
      <c r="AV27" s="267"/>
      <c r="AW27" s="267"/>
      <c r="AX27" s="267"/>
      <c r="AY27" s="267"/>
      <c r="AZ27" s="267"/>
      <c r="BA27" s="267"/>
      <c r="BB27" s="267"/>
      <c r="BC27" s="267"/>
      <c r="BD27" s="267"/>
      <c r="BE27" s="268"/>
      <c r="BF27" s="269"/>
      <c r="BG27" s="269"/>
      <c r="BH27" s="269"/>
      <c r="BI27" s="269"/>
      <c r="BJ27" s="269"/>
      <c r="BK27" s="269"/>
      <c r="BL27" s="269"/>
      <c r="BM27" s="270"/>
    </row>
    <row r="28" spans="1:74" ht="7.65" customHeight="1" x14ac:dyDescent="0.45">
      <c r="A28" s="336"/>
      <c r="B28" s="337"/>
      <c r="C28" s="338"/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69"/>
      <c r="AC28" s="269"/>
      <c r="AD28" s="269"/>
      <c r="AE28" s="269"/>
      <c r="AF28" s="269"/>
      <c r="AG28" s="270"/>
      <c r="AH28" s="272" t="s">
        <v>31</v>
      </c>
      <c r="AI28" s="273"/>
      <c r="AJ28" s="273"/>
      <c r="AK28" s="273"/>
      <c r="AL28" s="273"/>
      <c r="AM28" s="273"/>
      <c r="AN28" s="273"/>
      <c r="AO28" s="273"/>
      <c r="AP28" s="273"/>
      <c r="AQ28" s="273"/>
      <c r="AR28" s="273"/>
      <c r="AS28" s="273"/>
      <c r="AT28" s="273"/>
      <c r="AU28" s="273"/>
      <c r="AV28" s="273"/>
      <c r="AW28" s="273"/>
      <c r="AX28" s="273"/>
      <c r="AY28" s="273"/>
      <c r="AZ28" s="273"/>
      <c r="BA28" s="273"/>
      <c r="BB28" s="273"/>
      <c r="BC28" s="273"/>
      <c r="BD28" s="273"/>
      <c r="BE28" s="274"/>
      <c r="BF28" s="275" t="s">
        <v>46</v>
      </c>
      <c r="BG28" s="275"/>
      <c r="BH28" s="275"/>
      <c r="BI28" s="275"/>
      <c r="BJ28" s="275" t="s">
        <v>48</v>
      </c>
      <c r="BK28" s="275"/>
      <c r="BL28" s="275"/>
      <c r="BM28" s="276"/>
    </row>
    <row r="29" spans="1:74" ht="7.65" customHeight="1" x14ac:dyDescent="0.45">
      <c r="A29" s="336"/>
      <c r="B29" s="337"/>
      <c r="C29" s="338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69"/>
      <c r="AC29" s="269"/>
      <c r="AD29" s="269"/>
      <c r="AE29" s="269"/>
      <c r="AF29" s="269"/>
      <c r="AG29" s="270"/>
      <c r="AH29" s="250"/>
      <c r="AI29" s="251"/>
      <c r="AJ29" s="251"/>
      <c r="AK29" s="251"/>
      <c r="AL29" s="251"/>
      <c r="AM29" s="251"/>
      <c r="AN29" s="251"/>
      <c r="AO29" s="251"/>
      <c r="AP29" s="251"/>
      <c r="AQ29" s="251"/>
      <c r="AR29" s="251"/>
      <c r="AS29" s="251"/>
      <c r="AT29" s="251"/>
      <c r="AU29" s="251"/>
      <c r="AV29" s="251"/>
      <c r="AW29" s="251"/>
      <c r="AX29" s="251"/>
      <c r="AY29" s="251"/>
      <c r="AZ29" s="251"/>
      <c r="BA29" s="251"/>
      <c r="BB29" s="251"/>
      <c r="BC29" s="251"/>
      <c r="BD29" s="251"/>
      <c r="BE29" s="252"/>
      <c r="BF29" s="248"/>
      <c r="BG29" s="248"/>
      <c r="BH29" s="248"/>
      <c r="BI29" s="248"/>
      <c r="BJ29" s="248"/>
      <c r="BK29" s="248"/>
      <c r="BL29" s="248"/>
      <c r="BM29" s="249"/>
    </row>
    <row r="30" spans="1:74" ht="7.65" customHeight="1" x14ac:dyDescent="0.45">
      <c r="A30" s="336"/>
      <c r="B30" s="337"/>
      <c r="C30" s="338"/>
      <c r="D30" s="271"/>
      <c r="E30" s="271"/>
      <c r="F30" s="271"/>
      <c r="G30" s="271"/>
      <c r="H30" s="271"/>
      <c r="I30" s="271"/>
      <c r="J30" s="271"/>
      <c r="K30" s="271"/>
      <c r="L30" s="271"/>
      <c r="M30" s="271"/>
      <c r="N30" s="271"/>
      <c r="O30" s="271"/>
      <c r="P30" s="271"/>
      <c r="Q30" s="271"/>
      <c r="R30" s="271"/>
      <c r="S30" s="271"/>
      <c r="T30" s="271"/>
      <c r="U30" s="271"/>
      <c r="V30" s="271"/>
      <c r="W30" s="271"/>
      <c r="X30" s="271"/>
      <c r="Y30" s="271"/>
      <c r="Z30" s="271"/>
      <c r="AA30" s="271"/>
      <c r="AB30" s="269"/>
      <c r="AC30" s="269"/>
      <c r="AD30" s="269"/>
      <c r="AE30" s="269"/>
      <c r="AF30" s="269"/>
      <c r="AG30" s="270"/>
      <c r="AH30" s="250" t="s">
        <v>50</v>
      </c>
      <c r="AI30" s="251"/>
      <c r="AJ30" s="251"/>
      <c r="AK30" s="251"/>
      <c r="AL30" s="251"/>
      <c r="AM30" s="251"/>
      <c r="AN30" s="251"/>
      <c r="AO30" s="251"/>
      <c r="AP30" s="251"/>
      <c r="AQ30" s="251"/>
      <c r="AR30" s="251"/>
      <c r="AS30" s="251"/>
      <c r="AT30" s="251"/>
      <c r="AU30" s="251"/>
      <c r="AV30" s="251"/>
      <c r="AW30" s="251"/>
      <c r="AX30" s="251"/>
      <c r="AY30" s="251"/>
      <c r="AZ30" s="251"/>
      <c r="BA30" s="251"/>
      <c r="BB30" s="251"/>
      <c r="BC30" s="251"/>
      <c r="BD30" s="251"/>
      <c r="BE30" s="252"/>
      <c r="BF30" s="248" t="s">
        <v>45</v>
      </c>
      <c r="BG30" s="248"/>
      <c r="BH30" s="248"/>
      <c r="BI30" s="248"/>
      <c r="BJ30" s="248" t="s">
        <v>49</v>
      </c>
      <c r="BK30" s="248"/>
      <c r="BL30" s="248"/>
      <c r="BM30" s="249"/>
    </row>
    <row r="31" spans="1:74" ht="7.65" customHeight="1" x14ac:dyDescent="0.45">
      <c r="A31" s="191" t="s">
        <v>23</v>
      </c>
      <c r="B31" s="192"/>
      <c r="C31" s="192"/>
      <c r="D31" s="195" t="s">
        <v>15</v>
      </c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6" t="s">
        <v>18</v>
      </c>
      <c r="AC31" s="196"/>
      <c r="AD31" s="196"/>
      <c r="AE31" s="196" t="s">
        <v>17</v>
      </c>
      <c r="AF31" s="196"/>
      <c r="AG31" s="197"/>
      <c r="AH31" s="250"/>
      <c r="AI31" s="251"/>
      <c r="AJ31" s="251"/>
      <c r="AK31" s="251"/>
      <c r="AL31" s="251"/>
      <c r="AM31" s="251"/>
      <c r="AN31" s="251"/>
      <c r="AO31" s="251"/>
      <c r="AP31" s="251"/>
      <c r="AQ31" s="251"/>
      <c r="AR31" s="251"/>
      <c r="AS31" s="251"/>
      <c r="AT31" s="251"/>
      <c r="AU31" s="251"/>
      <c r="AV31" s="251"/>
      <c r="AW31" s="251"/>
      <c r="AX31" s="251"/>
      <c r="AY31" s="251"/>
      <c r="AZ31" s="251"/>
      <c r="BA31" s="251"/>
      <c r="BB31" s="251"/>
      <c r="BC31" s="251"/>
      <c r="BD31" s="251"/>
      <c r="BE31" s="252"/>
      <c r="BF31" s="248"/>
      <c r="BG31" s="248"/>
      <c r="BH31" s="248"/>
      <c r="BI31" s="248"/>
      <c r="BJ31" s="248"/>
      <c r="BK31" s="248"/>
      <c r="BL31" s="248"/>
      <c r="BM31" s="249"/>
    </row>
    <row r="32" spans="1:74" ht="7.65" customHeight="1" x14ac:dyDescent="0.45">
      <c r="A32" s="191"/>
      <c r="B32" s="192"/>
      <c r="C32" s="192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1"/>
      <c r="AC32" s="181"/>
      <c r="AD32" s="181"/>
      <c r="AE32" s="181"/>
      <c r="AF32" s="181"/>
      <c r="AG32" s="182"/>
      <c r="AH32" s="250" t="s">
        <v>51</v>
      </c>
      <c r="AI32" s="251"/>
      <c r="AJ32" s="251"/>
      <c r="AK32" s="251"/>
      <c r="AL32" s="251"/>
      <c r="AM32" s="251"/>
      <c r="AN32" s="251"/>
      <c r="AO32" s="251"/>
      <c r="AP32" s="251"/>
      <c r="AQ32" s="251"/>
      <c r="AR32" s="251"/>
      <c r="AS32" s="251"/>
      <c r="AT32" s="251"/>
      <c r="AU32" s="251"/>
      <c r="AV32" s="251"/>
      <c r="AW32" s="251"/>
      <c r="AX32" s="251"/>
      <c r="AY32" s="251"/>
      <c r="AZ32" s="251"/>
      <c r="BA32" s="251"/>
      <c r="BB32" s="251"/>
      <c r="BC32" s="251"/>
      <c r="BD32" s="251"/>
      <c r="BE32" s="252"/>
      <c r="BF32" s="248" t="s">
        <v>45</v>
      </c>
      <c r="BG32" s="248"/>
      <c r="BH32" s="248"/>
      <c r="BI32" s="248"/>
      <c r="BJ32" s="248" t="s">
        <v>47</v>
      </c>
      <c r="BK32" s="248"/>
      <c r="BL32" s="248"/>
      <c r="BM32" s="249"/>
    </row>
    <row r="33" spans="1:74" ht="7.65" customHeight="1" x14ac:dyDescent="0.45">
      <c r="A33" s="191"/>
      <c r="B33" s="192"/>
      <c r="C33" s="192"/>
      <c r="D33" s="180" t="s">
        <v>16</v>
      </c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1" t="s">
        <v>18</v>
      </c>
      <c r="AC33" s="181"/>
      <c r="AD33" s="181"/>
      <c r="AE33" s="181" t="s">
        <v>63</v>
      </c>
      <c r="AF33" s="181"/>
      <c r="AG33" s="182"/>
      <c r="AH33" s="250"/>
      <c r="AI33" s="251"/>
      <c r="AJ33" s="251"/>
      <c r="AK33" s="251"/>
      <c r="AL33" s="251"/>
      <c r="AM33" s="251"/>
      <c r="AN33" s="251"/>
      <c r="AO33" s="251"/>
      <c r="AP33" s="251"/>
      <c r="AQ33" s="251"/>
      <c r="AR33" s="251"/>
      <c r="AS33" s="251"/>
      <c r="AT33" s="251"/>
      <c r="AU33" s="251"/>
      <c r="AV33" s="251"/>
      <c r="AW33" s="251"/>
      <c r="AX33" s="251"/>
      <c r="AY33" s="251"/>
      <c r="AZ33" s="251"/>
      <c r="BA33" s="251"/>
      <c r="BB33" s="251"/>
      <c r="BC33" s="251"/>
      <c r="BD33" s="251"/>
      <c r="BE33" s="252"/>
      <c r="BF33" s="248"/>
      <c r="BG33" s="248"/>
      <c r="BH33" s="248"/>
      <c r="BI33" s="248"/>
      <c r="BJ33" s="248"/>
      <c r="BK33" s="248"/>
      <c r="BL33" s="248"/>
      <c r="BM33" s="249"/>
      <c r="BN33" s="1"/>
      <c r="BO33" s="1"/>
      <c r="BP33" s="1"/>
      <c r="BQ33" s="1"/>
      <c r="BR33" s="1"/>
      <c r="BS33" s="1"/>
      <c r="BT33" s="1"/>
      <c r="BU33" s="1"/>
      <c r="BV33" s="1"/>
    </row>
    <row r="34" spans="1:74" ht="7.65" customHeight="1" x14ac:dyDescent="0.45">
      <c r="A34" s="191"/>
      <c r="B34" s="192"/>
      <c r="C34" s="192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1"/>
      <c r="AC34" s="181"/>
      <c r="AD34" s="181"/>
      <c r="AE34" s="181"/>
      <c r="AF34" s="181"/>
      <c r="AG34" s="182"/>
      <c r="AH34" s="250" t="s">
        <v>52</v>
      </c>
      <c r="AI34" s="251"/>
      <c r="AJ34" s="251"/>
      <c r="AK34" s="251"/>
      <c r="AL34" s="251"/>
      <c r="AM34" s="251"/>
      <c r="AN34" s="251"/>
      <c r="AO34" s="251"/>
      <c r="AP34" s="251"/>
      <c r="AQ34" s="251"/>
      <c r="AR34" s="251"/>
      <c r="AS34" s="251"/>
      <c r="AT34" s="251"/>
      <c r="AU34" s="251"/>
      <c r="AV34" s="251"/>
      <c r="AW34" s="251"/>
      <c r="AX34" s="251"/>
      <c r="AY34" s="251"/>
      <c r="AZ34" s="251"/>
      <c r="BA34" s="251"/>
      <c r="BB34" s="251"/>
      <c r="BC34" s="251"/>
      <c r="BD34" s="251"/>
      <c r="BE34" s="252"/>
      <c r="BF34" s="248" t="s">
        <v>45</v>
      </c>
      <c r="BG34" s="248"/>
      <c r="BH34" s="248"/>
      <c r="BI34" s="248"/>
      <c r="BJ34" s="248" t="s">
        <v>47</v>
      </c>
      <c r="BK34" s="248"/>
      <c r="BL34" s="248"/>
      <c r="BM34" s="249"/>
      <c r="BN34" s="1"/>
      <c r="BO34" s="1"/>
      <c r="BP34" s="1"/>
      <c r="BQ34" s="1"/>
      <c r="BR34" s="1"/>
      <c r="BS34" s="1"/>
      <c r="BT34" s="1"/>
      <c r="BU34" s="1"/>
      <c r="BV34" s="1"/>
    </row>
    <row r="35" spans="1:74" ht="7.65" customHeight="1" x14ac:dyDescent="0.45">
      <c r="A35" s="191"/>
      <c r="B35" s="192"/>
      <c r="C35" s="192"/>
      <c r="D35" s="180" t="s">
        <v>14</v>
      </c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1" t="s">
        <v>18</v>
      </c>
      <c r="AC35" s="181"/>
      <c r="AD35" s="181"/>
      <c r="AE35" s="181" t="s">
        <v>65</v>
      </c>
      <c r="AF35" s="181"/>
      <c r="AG35" s="182"/>
      <c r="AH35" s="250"/>
      <c r="AI35" s="251"/>
      <c r="AJ35" s="251"/>
      <c r="AK35" s="251"/>
      <c r="AL35" s="251"/>
      <c r="AM35" s="251"/>
      <c r="AN35" s="251"/>
      <c r="AO35" s="251"/>
      <c r="AP35" s="251"/>
      <c r="AQ35" s="251"/>
      <c r="AR35" s="251"/>
      <c r="AS35" s="251"/>
      <c r="AT35" s="251"/>
      <c r="AU35" s="251"/>
      <c r="AV35" s="251"/>
      <c r="AW35" s="251"/>
      <c r="AX35" s="251"/>
      <c r="AY35" s="251"/>
      <c r="AZ35" s="251"/>
      <c r="BA35" s="251"/>
      <c r="BB35" s="251"/>
      <c r="BC35" s="251"/>
      <c r="BD35" s="251"/>
      <c r="BE35" s="252"/>
      <c r="BF35" s="248"/>
      <c r="BG35" s="248"/>
      <c r="BH35" s="248"/>
      <c r="BI35" s="248"/>
      <c r="BJ35" s="248"/>
      <c r="BK35" s="248"/>
      <c r="BL35" s="248"/>
      <c r="BM35" s="249"/>
      <c r="BN35" s="1"/>
      <c r="BO35" s="1"/>
      <c r="BP35" s="1"/>
      <c r="BQ35" s="1"/>
      <c r="BR35" s="1"/>
      <c r="BS35" s="1"/>
      <c r="BT35" s="1"/>
      <c r="BU35" s="1"/>
      <c r="BV35" s="1"/>
    </row>
    <row r="36" spans="1:74" ht="7.65" customHeight="1" x14ac:dyDescent="0.45">
      <c r="A36" s="191"/>
      <c r="B36" s="192"/>
      <c r="C36" s="192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205"/>
      <c r="AB36" s="206"/>
      <c r="AC36" s="206"/>
      <c r="AD36" s="206"/>
      <c r="AE36" s="206"/>
      <c r="AF36" s="206"/>
      <c r="AG36" s="207"/>
      <c r="AH36" s="250" t="s">
        <v>53</v>
      </c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1"/>
      <c r="AV36" s="251"/>
      <c r="AW36" s="251"/>
      <c r="AX36" s="251"/>
      <c r="AY36" s="251"/>
      <c r="AZ36" s="251"/>
      <c r="BA36" s="251"/>
      <c r="BB36" s="251"/>
      <c r="BC36" s="251"/>
      <c r="BD36" s="251"/>
      <c r="BE36" s="252"/>
      <c r="BF36" s="248" t="s">
        <v>45</v>
      </c>
      <c r="BG36" s="248"/>
      <c r="BH36" s="248"/>
      <c r="BI36" s="248"/>
      <c r="BJ36" s="248" t="s">
        <v>47</v>
      </c>
      <c r="BK36" s="248"/>
      <c r="BL36" s="248"/>
      <c r="BM36" s="249"/>
      <c r="BN36" s="1"/>
      <c r="BO36" s="1"/>
      <c r="BP36" s="1"/>
      <c r="BQ36" s="1"/>
      <c r="BR36" s="1"/>
      <c r="BS36" s="1"/>
      <c r="BT36" s="1"/>
      <c r="BU36" s="1"/>
      <c r="BV36" s="1"/>
    </row>
    <row r="37" spans="1:74" ht="7.65" customHeight="1" x14ac:dyDescent="0.45">
      <c r="A37" s="191" t="s">
        <v>24</v>
      </c>
      <c r="B37" s="192"/>
      <c r="C37" s="192"/>
      <c r="D37" s="195" t="s">
        <v>15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6" t="s">
        <v>17</v>
      </c>
      <c r="AC37" s="196"/>
      <c r="AD37" s="196"/>
      <c r="AE37" s="196" t="s">
        <v>17</v>
      </c>
      <c r="AF37" s="196"/>
      <c r="AG37" s="197"/>
      <c r="AH37" s="250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1"/>
      <c r="AV37" s="251"/>
      <c r="AW37" s="251"/>
      <c r="AX37" s="251"/>
      <c r="AY37" s="251"/>
      <c r="AZ37" s="251"/>
      <c r="BA37" s="251"/>
      <c r="BB37" s="251"/>
      <c r="BC37" s="251"/>
      <c r="BD37" s="251"/>
      <c r="BE37" s="252"/>
      <c r="BF37" s="248"/>
      <c r="BG37" s="248"/>
      <c r="BH37" s="248"/>
      <c r="BI37" s="248"/>
      <c r="BJ37" s="248"/>
      <c r="BK37" s="248"/>
      <c r="BL37" s="248"/>
      <c r="BM37" s="249"/>
      <c r="BN37" s="1"/>
      <c r="BO37" s="1"/>
      <c r="BP37" s="1"/>
      <c r="BQ37" s="1"/>
      <c r="BR37" s="1"/>
      <c r="BS37" s="1"/>
      <c r="BT37" s="1"/>
      <c r="BU37" s="1"/>
      <c r="BV37" s="1"/>
    </row>
    <row r="38" spans="1:74" ht="7.65" customHeight="1" x14ac:dyDescent="0.45">
      <c r="A38" s="191"/>
      <c r="B38" s="192"/>
      <c r="C38" s="192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1"/>
      <c r="AC38" s="181"/>
      <c r="AD38" s="181"/>
      <c r="AE38" s="181"/>
      <c r="AF38" s="181"/>
      <c r="AG38" s="182"/>
      <c r="AH38" s="250" t="s">
        <v>54</v>
      </c>
      <c r="AI38" s="251"/>
      <c r="AJ38" s="251"/>
      <c r="AK38" s="251"/>
      <c r="AL38" s="251"/>
      <c r="AM38" s="251"/>
      <c r="AN38" s="251"/>
      <c r="AO38" s="251"/>
      <c r="AP38" s="251"/>
      <c r="AQ38" s="251"/>
      <c r="AR38" s="251"/>
      <c r="AS38" s="251"/>
      <c r="AT38" s="251"/>
      <c r="AU38" s="251"/>
      <c r="AV38" s="251"/>
      <c r="AW38" s="251"/>
      <c r="AX38" s="251"/>
      <c r="AY38" s="251"/>
      <c r="AZ38" s="251"/>
      <c r="BA38" s="251"/>
      <c r="BB38" s="251"/>
      <c r="BC38" s="251"/>
      <c r="BD38" s="251"/>
      <c r="BE38" s="252"/>
      <c r="BF38" s="248" t="s">
        <v>45</v>
      </c>
      <c r="BG38" s="248"/>
      <c r="BH38" s="248"/>
      <c r="BI38" s="248"/>
      <c r="BJ38" s="248" t="s">
        <v>47</v>
      </c>
      <c r="BK38" s="248"/>
      <c r="BL38" s="248"/>
      <c r="BM38" s="249"/>
      <c r="BN38" s="1"/>
      <c r="BO38" s="1"/>
      <c r="BP38" s="1"/>
      <c r="BQ38" s="1"/>
      <c r="BR38" s="1"/>
      <c r="BS38" s="1"/>
      <c r="BT38" s="1"/>
      <c r="BU38" s="1"/>
      <c r="BV38" s="1"/>
    </row>
    <row r="39" spans="1:74" ht="7.65" customHeight="1" x14ac:dyDescent="0.45">
      <c r="A39" s="191"/>
      <c r="B39" s="192"/>
      <c r="C39" s="192"/>
      <c r="D39" s="180" t="s">
        <v>16</v>
      </c>
      <c r="E39" s="180"/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1" t="s">
        <v>17</v>
      </c>
      <c r="AC39" s="181"/>
      <c r="AD39" s="181"/>
      <c r="AE39" s="181" t="s">
        <v>62</v>
      </c>
      <c r="AF39" s="181"/>
      <c r="AG39" s="182"/>
      <c r="AH39" s="250"/>
      <c r="AI39" s="251"/>
      <c r="AJ39" s="251"/>
      <c r="AK39" s="251"/>
      <c r="AL39" s="251"/>
      <c r="AM39" s="251"/>
      <c r="AN39" s="251"/>
      <c r="AO39" s="251"/>
      <c r="AP39" s="251"/>
      <c r="AQ39" s="251"/>
      <c r="AR39" s="251"/>
      <c r="AS39" s="251"/>
      <c r="AT39" s="251"/>
      <c r="AU39" s="251"/>
      <c r="AV39" s="251"/>
      <c r="AW39" s="251"/>
      <c r="AX39" s="251"/>
      <c r="AY39" s="251"/>
      <c r="AZ39" s="251"/>
      <c r="BA39" s="251"/>
      <c r="BB39" s="251"/>
      <c r="BC39" s="251"/>
      <c r="BD39" s="251"/>
      <c r="BE39" s="252"/>
      <c r="BF39" s="248"/>
      <c r="BG39" s="248"/>
      <c r="BH39" s="248"/>
      <c r="BI39" s="248"/>
      <c r="BJ39" s="248"/>
      <c r="BK39" s="248"/>
      <c r="BL39" s="248"/>
      <c r="BM39" s="249"/>
      <c r="BN39" s="1"/>
      <c r="BO39" s="1"/>
      <c r="BP39" s="1"/>
      <c r="BQ39" s="1"/>
      <c r="BR39" s="1"/>
      <c r="BS39" s="1"/>
      <c r="BT39" s="1"/>
      <c r="BU39" s="1"/>
      <c r="BV39" s="1"/>
    </row>
    <row r="40" spans="1:74" ht="7.65" customHeight="1" x14ac:dyDescent="0.45">
      <c r="A40" s="191"/>
      <c r="B40" s="192"/>
      <c r="C40" s="192"/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1"/>
      <c r="AC40" s="181"/>
      <c r="AD40" s="181"/>
      <c r="AE40" s="181"/>
      <c r="AF40" s="181"/>
      <c r="AG40" s="182"/>
      <c r="AH40" s="250" t="s">
        <v>55</v>
      </c>
      <c r="AI40" s="251"/>
      <c r="AJ40" s="251"/>
      <c r="AK40" s="251"/>
      <c r="AL40" s="251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1"/>
      <c r="AY40" s="251"/>
      <c r="AZ40" s="251"/>
      <c r="BA40" s="251"/>
      <c r="BB40" s="251"/>
      <c r="BC40" s="251"/>
      <c r="BD40" s="251"/>
      <c r="BE40" s="252"/>
      <c r="BF40" s="248" t="s">
        <v>45</v>
      </c>
      <c r="BG40" s="248"/>
      <c r="BH40" s="248"/>
      <c r="BI40" s="248"/>
      <c r="BJ40" s="248" t="s">
        <v>47</v>
      </c>
      <c r="BK40" s="248"/>
      <c r="BL40" s="248"/>
      <c r="BM40" s="249"/>
      <c r="BN40" s="1"/>
      <c r="BO40" s="1"/>
      <c r="BP40" s="1"/>
      <c r="BQ40" s="1"/>
      <c r="BR40" s="1"/>
      <c r="BS40" s="1"/>
      <c r="BT40" s="1"/>
      <c r="BU40" s="1"/>
      <c r="BV40" s="1"/>
    </row>
    <row r="41" spans="1:74" ht="7.65" customHeight="1" x14ac:dyDescent="0.45">
      <c r="A41" s="191"/>
      <c r="B41" s="192"/>
      <c r="C41" s="192"/>
      <c r="D41" s="180" t="s">
        <v>14</v>
      </c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  <c r="X41" s="180"/>
      <c r="Y41" s="180"/>
      <c r="Z41" s="180"/>
      <c r="AA41" s="180"/>
      <c r="AB41" s="181" t="s">
        <v>17</v>
      </c>
      <c r="AC41" s="181"/>
      <c r="AD41" s="181"/>
      <c r="AE41" s="181" t="s">
        <v>64</v>
      </c>
      <c r="AF41" s="181"/>
      <c r="AG41" s="182"/>
      <c r="AH41" s="250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1"/>
      <c r="AY41" s="251"/>
      <c r="AZ41" s="251"/>
      <c r="BA41" s="251"/>
      <c r="BB41" s="251"/>
      <c r="BC41" s="251"/>
      <c r="BD41" s="251"/>
      <c r="BE41" s="252"/>
      <c r="BF41" s="248"/>
      <c r="BG41" s="248"/>
      <c r="BH41" s="248"/>
      <c r="BI41" s="248"/>
      <c r="BJ41" s="248"/>
      <c r="BK41" s="248"/>
      <c r="BL41" s="248"/>
      <c r="BM41" s="249"/>
      <c r="BN41" s="1"/>
      <c r="BO41" s="1"/>
      <c r="BP41" s="1"/>
      <c r="BQ41" s="1"/>
      <c r="BR41" s="1"/>
      <c r="BS41" s="1"/>
      <c r="BT41" s="1"/>
      <c r="BU41" s="1"/>
      <c r="BV41" s="1"/>
    </row>
    <row r="42" spans="1:74" ht="7.65" customHeight="1" x14ac:dyDescent="0.45">
      <c r="A42" s="191"/>
      <c r="B42" s="192"/>
      <c r="C42" s="192"/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06"/>
      <c r="AC42" s="206"/>
      <c r="AD42" s="206"/>
      <c r="AE42" s="206"/>
      <c r="AF42" s="206"/>
      <c r="AG42" s="207"/>
      <c r="AH42" s="250" t="s">
        <v>56</v>
      </c>
      <c r="AI42" s="251"/>
      <c r="AJ42" s="251"/>
      <c r="AK42" s="251"/>
      <c r="AL42" s="251"/>
      <c r="AM42" s="251"/>
      <c r="AN42" s="251"/>
      <c r="AO42" s="251"/>
      <c r="AP42" s="251"/>
      <c r="AQ42" s="251"/>
      <c r="AR42" s="251"/>
      <c r="AS42" s="251"/>
      <c r="AT42" s="251"/>
      <c r="AU42" s="251"/>
      <c r="AV42" s="251"/>
      <c r="AW42" s="251"/>
      <c r="AX42" s="251"/>
      <c r="AY42" s="251"/>
      <c r="AZ42" s="251"/>
      <c r="BA42" s="251"/>
      <c r="BB42" s="251"/>
      <c r="BC42" s="251"/>
      <c r="BD42" s="251"/>
      <c r="BE42" s="252"/>
      <c r="BF42" s="248" t="s">
        <v>45</v>
      </c>
      <c r="BG42" s="248"/>
      <c r="BH42" s="248"/>
      <c r="BI42" s="248"/>
      <c r="BJ42" s="248" t="s">
        <v>47</v>
      </c>
      <c r="BK42" s="248"/>
      <c r="BL42" s="248"/>
      <c r="BM42" s="249"/>
      <c r="BN42" s="1"/>
      <c r="BO42" s="1"/>
      <c r="BP42" s="1"/>
      <c r="BQ42" s="1"/>
      <c r="BR42" s="1"/>
      <c r="BS42" s="1"/>
      <c r="BT42" s="1"/>
      <c r="BU42" s="1"/>
      <c r="BV42" s="1"/>
    </row>
    <row r="43" spans="1:74" ht="7.65" customHeight="1" x14ac:dyDescent="0.45">
      <c r="A43" s="191" t="s">
        <v>25</v>
      </c>
      <c r="B43" s="192"/>
      <c r="C43" s="192"/>
      <c r="D43" s="195" t="s">
        <v>15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6" t="s">
        <v>17</v>
      </c>
      <c r="AC43" s="196"/>
      <c r="AD43" s="196"/>
      <c r="AE43" s="196" t="s">
        <v>17</v>
      </c>
      <c r="AF43" s="196"/>
      <c r="AG43" s="197"/>
      <c r="AH43" s="250"/>
      <c r="AI43" s="251"/>
      <c r="AJ43" s="251"/>
      <c r="AK43" s="251"/>
      <c r="AL43" s="251"/>
      <c r="AM43" s="251"/>
      <c r="AN43" s="251"/>
      <c r="AO43" s="251"/>
      <c r="AP43" s="251"/>
      <c r="AQ43" s="251"/>
      <c r="AR43" s="251"/>
      <c r="AS43" s="251"/>
      <c r="AT43" s="251"/>
      <c r="AU43" s="251"/>
      <c r="AV43" s="251"/>
      <c r="AW43" s="251"/>
      <c r="AX43" s="251"/>
      <c r="AY43" s="251"/>
      <c r="AZ43" s="251"/>
      <c r="BA43" s="251"/>
      <c r="BB43" s="251"/>
      <c r="BC43" s="251"/>
      <c r="BD43" s="251"/>
      <c r="BE43" s="252"/>
      <c r="BF43" s="248"/>
      <c r="BG43" s="248"/>
      <c r="BH43" s="248"/>
      <c r="BI43" s="248"/>
      <c r="BJ43" s="248"/>
      <c r="BK43" s="248"/>
      <c r="BL43" s="248"/>
      <c r="BM43" s="249"/>
      <c r="BN43" s="1"/>
      <c r="BO43" s="1"/>
      <c r="BP43" s="1"/>
      <c r="BQ43" s="1"/>
      <c r="BR43" s="1"/>
      <c r="BS43" s="1"/>
      <c r="BT43" s="1"/>
      <c r="BU43" s="1"/>
      <c r="BV43" s="1"/>
    </row>
    <row r="44" spans="1:74" ht="7.65" customHeight="1" x14ac:dyDescent="0.45">
      <c r="A44" s="191"/>
      <c r="B44" s="192"/>
      <c r="C44" s="192"/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  <c r="X44" s="180"/>
      <c r="Y44" s="180"/>
      <c r="Z44" s="180"/>
      <c r="AA44" s="180"/>
      <c r="AB44" s="181"/>
      <c r="AC44" s="181"/>
      <c r="AD44" s="181"/>
      <c r="AE44" s="181"/>
      <c r="AF44" s="181"/>
      <c r="AG44" s="182"/>
      <c r="AH44" s="250" t="s">
        <v>57</v>
      </c>
      <c r="AI44" s="251"/>
      <c r="AJ44" s="251"/>
      <c r="AK44" s="251"/>
      <c r="AL44" s="251"/>
      <c r="AM44" s="251"/>
      <c r="AN44" s="251"/>
      <c r="AO44" s="251"/>
      <c r="AP44" s="251"/>
      <c r="AQ44" s="251"/>
      <c r="AR44" s="251"/>
      <c r="AS44" s="251"/>
      <c r="AT44" s="251"/>
      <c r="AU44" s="251"/>
      <c r="AV44" s="251"/>
      <c r="AW44" s="251"/>
      <c r="AX44" s="251"/>
      <c r="AY44" s="251"/>
      <c r="AZ44" s="251"/>
      <c r="BA44" s="251"/>
      <c r="BB44" s="251"/>
      <c r="BC44" s="251"/>
      <c r="BD44" s="251"/>
      <c r="BE44" s="252"/>
      <c r="BF44" s="248" t="s">
        <v>45</v>
      </c>
      <c r="BG44" s="248"/>
      <c r="BH44" s="248"/>
      <c r="BI44" s="248"/>
      <c r="BJ44" s="248" t="s">
        <v>47</v>
      </c>
      <c r="BK44" s="248"/>
      <c r="BL44" s="248"/>
      <c r="BM44" s="249"/>
      <c r="BN44" s="1"/>
      <c r="BO44" s="1"/>
      <c r="BP44" s="1"/>
      <c r="BQ44" s="1"/>
      <c r="BR44" s="1"/>
      <c r="BS44" s="1"/>
      <c r="BT44" s="1"/>
      <c r="BU44" s="1"/>
      <c r="BV44" s="1"/>
    </row>
    <row r="45" spans="1:74" ht="7.65" customHeight="1" x14ac:dyDescent="0.45">
      <c r="A45" s="191"/>
      <c r="B45" s="192"/>
      <c r="C45" s="192"/>
      <c r="D45" s="180" t="s">
        <v>16</v>
      </c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  <c r="X45" s="180"/>
      <c r="Y45" s="180"/>
      <c r="Z45" s="180"/>
      <c r="AA45" s="180"/>
      <c r="AB45" s="181" t="s">
        <v>17</v>
      </c>
      <c r="AC45" s="181"/>
      <c r="AD45" s="181"/>
      <c r="AE45" s="181" t="s">
        <v>62</v>
      </c>
      <c r="AF45" s="181"/>
      <c r="AG45" s="182"/>
      <c r="AH45" s="250"/>
      <c r="AI45" s="251"/>
      <c r="AJ45" s="251"/>
      <c r="AK45" s="251"/>
      <c r="AL45" s="251"/>
      <c r="AM45" s="251"/>
      <c r="AN45" s="251"/>
      <c r="AO45" s="251"/>
      <c r="AP45" s="251"/>
      <c r="AQ45" s="251"/>
      <c r="AR45" s="251"/>
      <c r="AS45" s="251"/>
      <c r="AT45" s="251"/>
      <c r="AU45" s="251"/>
      <c r="AV45" s="251"/>
      <c r="AW45" s="251"/>
      <c r="AX45" s="251"/>
      <c r="AY45" s="251"/>
      <c r="AZ45" s="251"/>
      <c r="BA45" s="251"/>
      <c r="BB45" s="251"/>
      <c r="BC45" s="251"/>
      <c r="BD45" s="251"/>
      <c r="BE45" s="252"/>
      <c r="BF45" s="248"/>
      <c r="BG45" s="248"/>
      <c r="BH45" s="248"/>
      <c r="BI45" s="248"/>
      <c r="BJ45" s="248"/>
      <c r="BK45" s="248"/>
      <c r="BL45" s="248"/>
      <c r="BM45" s="249"/>
      <c r="BN45" s="1"/>
      <c r="BO45" s="1"/>
      <c r="BP45" s="1"/>
      <c r="BQ45" s="1"/>
      <c r="BR45" s="1"/>
      <c r="BS45" s="1"/>
      <c r="BT45" s="1"/>
      <c r="BU45" s="1"/>
      <c r="BV45" s="1"/>
    </row>
    <row r="46" spans="1:74" ht="7.65" customHeight="1" x14ac:dyDescent="0.45">
      <c r="A46" s="191"/>
      <c r="B46" s="192"/>
      <c r="C46" s="192"/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1"/>
      <c r="AC46" s="181"/>
      <c r="AD46" s="181"/>
      <c r="AE46" s="181"/>
      <c r="AF46" s="181"/>
      <c r="AG46" s="182"/>
      <c r="AH46" s="250" t="s">
        <v>58</v>
      </c>
      <c r="AI46" s="251"/>
      <c r="AJ46" s="251"/>
      <c r="AK46" s="251"/>
      <c r="AL46" s="251"/>
      <c r="AM46" s="251"/>
      <c r="AN46" s="251"/>
      <c r="AO46" s="251"/>
      <c r="AP46" s="251"/>
      <c r="AQ46" s="251"/>
      <c r="AR46" s="251"/>
      <c r="AS46" s="251"/>
      <c r="AT46" s="251"/>
      <c r="AU46" s="251"/>
      <c r="AV46" s="251"/>
      <c r="AW46" s="251"/>
      <c r="AX46" s="251"/>
      <c r="AY46" s="251"/>
      <c r="AZ46" s="251"/>
      <c r="BA46" s="251"/>
      <c r="BB46" s="251"/>
      <c r="BC46" s="251"/>
      <c r="BD46" s="251"/>
      <c r="BE46" s="252"/>
      <c r="BF46" s="248" t="s">
        <v>45</v>
      </c>
      <c r="BG46" s="248"/>
      <c r="BH46" s="248"/>
      <c r="BI46" s="248"/>
      <c r="BJ46" s="248" t="s">
        <v>47</v>
      </c>
      <c r="BK46" s="248"/>
      <c r="BL46" s="248"/>
      <c r="BM46" s="249"/>
      <c r="BN46" s="1"/>
      <c r="BO46" s="1"/>
      <c r="BP46" s="1"/>
      <c r="BQ46" s="1"/>
      <c r="BR46" s="1"/>
      <c r="BS46" s="1"/>
      <c r="BT46" s="1"/>
      <c r="BU46" s="1"/>
      <c r="BV46" s="1"/>
    </row>
    <row r="47" spans="1:74" ht="7.65" customHeight="1" thickBot="1" x14ac:dyDescent="0.5">
      <c r="A47" s="191"/>
      <c r="B47" s="192"/>
      <c r="C47" s="192"/>
      <c r="D47" s="180" t="s">
        <v>14</v>
      </c>
      <c r="E47" s="180"/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1" t="s">
        <v>17</v>
      </c>
      <c r="AC47" s="181"/>
      <c r="AD47" s="181"/>
      <c r="AE47" s="181" t="s">
        <v>64</v>
      </c>
      <c r="AF47" s="181"/>
      <c r="AG47" s="182"/>
      <c r="AH47" s="253"/>
      <c r="AI47" s="254"/>
      <c r="AJ47" s="254"/>
      <c r="AK47" s="254"/>
      <c r="AL47" s="254"/>
      <c r="AM47" s="254"/>
      <c r="AN47" s="254"/>
      <c r="AO47" s="254"/>
      <c r="AP47" s="254"/>
      <c r="AQ47" s="254"/>
      <c r="AR47" s="254"/>
      <c r="AS47" s="254"/>
      <c r="AT47" s="254"/>
      <c r="AU47" s="254"/>
      <c r="AV47" s="254"/>
      <c r="AW47" s="254"/>
      <c r="AX47" s="254"/>
      <c r="AY47" s="254"/>
      <c r="AZ47" s="254"/>
      <c r="BA47" s="254"/>
      <c r="BB47" s="254"/>
      <c r="BC47" s="254"/>
      <c r="BD47" s="254"/>
      <c r="BE47" s="255"/>
      <c r="BF47" s="256"/>
      <c r="BG47" s="256"/>
      <c r="BH47" s="256"/>
      <c r="BI47" s="256"/>
      <c r="BJ47" s="256"/>
      <c r="BK47" s="256"/>
      <c r="BL47" s="256"/>
      <c r="BM47" s="257"/>
      <c r="BN47" s="1"/>
      <c r="BO47" s="1"/>
      <c r="BP47" s="1"/>
      <c r="BQ47" s="1"/>
      <c r="BR47" s="1"/>
      <c r="BS47" s="1"/>
      <c r="BT47" s="1"/>
      <c r="BU47" s="1"/>
      <c r="BV47" s="1"/>
    </row>
    <row r="48" spans="1:74" ht="7.65" customHeight="1" x14ac:dyDescent="0.45">
      <c r="A48" s="191"/>
      <c r="B48" s="192"/>
      <c r="C48" s="192"/>
      <c r="D48" s="205"/>
      <c r="E48" s="205"/>
      <c r="F48" s="205"/>
      <c r="G48" s="205"/>
      <c r="H48" s="205"/>
      <c r="I48" s="205"/>
      <c r="J48" s="205"/>
      <c r="K48" s="205"/>
      <c r="L48" s="205"/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6"/>
      <c r="AC48" s="206"/>
      <c r="AD48" s="206"/>
      <c r="AE48" s="206"/>
      <c r="AF48" s="206"/>
      <c r="AG48" s="207"/>
      <c r="AH48" s="218" t="s">
        <v>32</v>
      </c>
      <c r="AI48" s="219"/>
      <c r="AJ48" s="219"/>
      <c r="AK48" s="219"/>
      <c r="AL48" s="219"/>
      <c r="AM48" s="219"/>
      <c r="AN48" s="219"/>
      <c r="AO48" s="219"/>
      <c r="AP48" s="219"/>
      <c r="AQ48" s="219"/>
      <c r="AR48" s="219"/>
      <c r="AS48" s="219"/>
      <c r="AT48" s="219"/>
      <c r="AU48" s="219"/>
      <c r="AV48" s="219"/>
      <c r="AW48" s="219"/>
      <c r="AX48" s="219"/>
      <c r="AY48" s="219"/>
      <c r="AZ48" s="219"/>
      <c r="BA48" s="219"/>
      <c r="BB48" s="219"/>
      <c r="BC48" s="219"/>
      <c r="BD48" s="219"/>
      <c r="BE48" s="219"/>
      <c r="BF48" s="219"/>
      <c r="BG48" s="219"/>
      <c r="BH48" s="219"/>
      <c r="BI48" s="219"/>
      <c r="BJ48" s="219"/>
      <c r="BK48" s="219"/>
      <c r="BL48" s="219"/>
      <c r="BM48" s="220"/>
      <c r="BN48" s="1"/>
      <c r="BO48" s="1"/>
      <c r="BP48" s="1"/>
      <c r="BQ48" s="1"/>
      <c r="BR48" s="1"/>
      <c r="BS48" s="1"/>
      <c r="BT48" s="1"/>
      <c r="BU48" s="1"/>
      <c r="BV48" s="1"/>
    </row>
    <row r="49" spans="1:74" ht="7.65" customHeight="1" x14ac:dyDescent="0.45">
      <c r="A49" s="191" t="s">
        <v>26</v>
      </c>
      <c r="B49" s="192"/>
      <c r="C49" s="192"/>
      <c r="D49" s="195" t="s">
        <v>15</v>
      </c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5"/>
      <c r="Z49" s="195"/>
      <c r="AA49" s="195"/>
      <c r="AB49" s="196" t="s">
        <v>17</v>
      </c>
      <c r="AC49" s="196"/>
      <c r="AD49" s="196"/>
      <c r="AE49" s="196" t="s">
        <v>17</v>
      </c>
      <c r="AF49" s="196"/>
      <c r="AG49" s="197"/>
      <c r="AH49" s="221"/>
      <c r="AI49" s="222"/>
      <c r="AJ49" s="222"/>
      <c r="AK49" s="222"/>
      <c r="AL49" s="222"/>
      <c r="AM49" s="222"/>
      <c r="AN49" s="222"/>
      <c r="AO49" s="222"/>
      <c r="AP49" s="222"/>
      <c r="AQ49" s="222"/>
      <c r="AR49" s="222"/>
      <c r="AS49" s="222"/>
      <c r="AT49" s="222"/>
      <c r="AU49" s="222"/>
      <c r="AV49" s="222"/>
      <c r="AW49" s="222"/>
      <c r="AX49" s="222"/>
      <c r="AY49" s="222"/>
      <c r="AZ49" s="222"/>
      <c r="BA49" s="222"/>
      <c r="BB49" s="222"/>
      <c r="BC49" s="222"/>
      <c r="BD49" s="222"/>
      <c r="BE49" s="222"/>
      <c r="BF49" s="222"/>
      <c r="BG49" s="222"/>
      <c r="BH49" s="222"/>
      <c r="BI49" s="222"/>
      <c r="BJ49" s="222"/>
      <c r="BK49" s="222"/>
      <c r="BL49" s="222"/>
      <c r="BM49" s="223"/>
      <c r="BN49" s="1"/>
      <c r="BO49" s="1"/>
      <c r="BP49" s="1"/>
      <c r="BQ49" s="1"/>
      <c r="BR49" s="1"/>
      <c r="BS49" s="1"/>
      <c r="BT49" s="1"/>
      <c r="BU49" s="1"/>
      <c r="BV49" s="1"/>
    </row>
    <row r="50" spans="1:74" ht="7.65" customHeight="1" x14ac:dyDescent="0.45">
      <c r="A50" s="191"/>
      <c r="B50" s="192"/>
      <c r="C50" s="192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1"/>
      <c r="AC50" s="181"/>
      <c r="AD50" s="181"/>
      <c r="AE50" s="181"/>
      <c r="AF50" s="181"/>
      <c r="AG50" s="182"/>
      <c r="AH50" s="224"/>
      <c r="AI50" s="225"/>
      <c r="AJ50" s="225"/>
      <c r="AK50" s="225"/>
      <c r="AL50" s="225"/>
      <c r="AM50" s="225"/>
      <c r="AN50" s="225"/>
      <c r="AO50" s="225"/>
      <c r="AP50" s="225"/>
      <c r="AQ50" s="225"/>
      <c r="AR50" s="225"/>
      <c r="AS50" s="225"/>
      <c r="AT50" s="225"/>
      <c r="AU50" s="225"/>
      <c r="AV50" s="225"/>
      <c r="AW50" s="225"/>
      <c r="AX50" s="225"/>
      <c r="AY50" s="225"/>
      <c r="AZ50" s="225"/>
      <c r="BA50" s="225"/>
      <c r="BB50" s="225"/>
      <c r="BC50" s="225"/>
      <c r="BD50" s="225"/>
      <c r="BE50" s="225"/>
      <c r="BF50" s="225"/>
      <c r="BG50" s="225"/>
      <c r="BH50" s="225"/>
      <c r="BI50" s="225"/>
      <c r="BJ50" s="225"/>
      <c r="BK50" s="225"/>
      <c r="BL50" s="225"/>
      <c r="BM50" s="226"/>
      <c r="BN50" s="1"/>
      <c r="BO50" s="1"/>
      <c r="BP50" s="1"/>
      <c r="BQ50" s="1"/>
      <c r="BR50" s="1"/>
      <c r="BS50" s="1"/>
      <c r="BT50" s="1"/>
      <c r="BU50" s="1"/>
      <c r="BV50" s="1"/>
    </row>
    <row r="51" spans="1:74" ht="7.65" customHeight="1" x14ac:dyDescent="0.45">
      <c r="A51" s="191"/>
      <c r="B51" s="192"/>
      <c r="C51" s="192"/>
      <c r="D51" s="180" t="s">
        <v>16</v>
      </c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180"/>
      <c r="AB51" s="181" t="s">
        <v>17</v>
      </c>
      <c r="AC51" s="181"/>
      <c r="AD51" s="181"/>
      <c r="AE51" s="181" t="s">
        <v>62</v>
      </c>
      <c r="AF51" s="181"/>
      <c r="AG51" s="182"/>
      <c r="AH51" s="246"/>
      <c r="AI51" s="247"/>
      <c r="AJ51" s="247"/>
      <c r="AK51" s="247"/>
      <c r="AL51" s="247"/>
      <c r="AM51" s="247"/>
      <c r="AN51" s="247"/>
      <c r="AO51" s="247"/>
      <c r="AP51" s="216" t="s">
        <v>68</v>
      </c>
      <c r="AQ51" s="216"/>
      <c r="AR51" s="216"/>
      <c r="AS51" s="216"/>
      <c r="AT51" s="216"/>
      <c r="AU51" s="216"/>
      <c r="AV51" s="216"/>
      <c r="AW51" s="216"/>
      <c r="AX51" s="216"/>
      <c r="AY51" s="216"/>
      <c r="AZ51" s="216"/>
      <c r="BA51" s="216"/>
      <c r="BB51" s="258" t="s">
        <v>69</v>
      </c>
      <c r="BC51" s="216"/>
      <c r="BD51" s="216"/>
      <c r="BE51" s="216"/>
      <c r="BF51" s="216"/>
      <c r="BG51" s="216"/>
      <c r="BH51" s="216"/>
      <c r="BI51" s="216"/>
      <c r="BJ51" s="216"/>
      <c r="BK51" s="216"/>
      <c r="BL51" s="216"/>
      <c r="BM51" s="217"/>
      <c r="BN51" s="1"/>
      <c r="BO51" s="1"/>
      <c r="BP51" s="1"/>
      <c r="BQ51" s="1"/>
      <c r="BR51" s="1"/>
      <c r="BS51" s="1"/>
      <c r="BT51" s="1"/>
      <c r="BU51" s="1"/>
      <c r="BV51" s="1"/>
    </row>
    <row r="52" spans="1:74" ht="7.65" customHeight="1" x14ac:dyDescent="0.45">
      <c r="A52" s="191"/>
      <c r="B52" s="192"/>
      <c r="C52" s="192"/>
      <c r="D52" s="180"/>
      <c r="E52" s="180"/>
      <c r="F52" s="180"/>
      <c r="G52" s="180"/>
      <c r="H52" s="180"/>
      <c r="I52" s="180"/>
      <c r="J52" s="180"/>
      <c r="K52" s="180"/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  <c r="X52" s="180"/>
      <c r="Y52" s="180"/>
      <c r="Z52" s="180"/>
      <c r="AA52" s="180"/>
      <c r="AB52" s="181"/>
      <c r="AC52" s="181"/>
      <c r="AD52" s="181"/>
      <c r="AE52" s="181"/>
      <c r="AF52" s="181"/>
      <c r="AG52" s="182"/>
      <c r="AH52" s="246"/>
      <c r="AI52" s="247"/>
      <c r="AJ52" s="247"/>
      <c r="AK52" s="247"/>
      <c r="AL52" s="247"/>
      <c r="AM52" s="247"/>
      <c r="AN52" s="247"/>
      <c r="AO52" s="247"/>
      <c r="AP52" s="199"/>
      <c r="AQ52" s="199"/>
      <c r="AR52" s="199"/>
      <c r="AS52" s="199"/>
      <c r="AT52" s="199"/>
      <c r="AU52" s="199"/>
      <c r="AV52" s="199"/>
      <c r="AW52" s="199"/>
      <c r="AX52" s="199"/>
      <c r="AY52" s="199"/>
      <c r="AZ52" s="199"/>
      <c r="BA52" s="199"/>
      <c r="BB52" s="199"/>
      <c r="BC52" s="199"/>
      <c r="BD52" s="199"/>
      <c r="BE52" s="199"/>
      <c r="BF52" s="199"/>
      <c r="BG52" s="199"/>
      <c r="BH52" s="199"/>
      <c r="BI52" s="199"/>
      <c r="BJ52" s="199"/>
      <c r="BK52" s="199"/>
      <c r="BL52" s="199"/>
      <c r="BM52" s="259"/>
      <c r="BN52" s="1"/>
      <c r="BO52" s="1"/>
      <c r="BP52" s="1"/>
      <c r="BQ52" s="1"/>
      <c r="BR52" s="1"/>
      <c r="BS52" s="1"/>
      <c r="BT52" s="1"/>
      <c r="BU52" s="1"/>
      <c r="BV52" s="1"/>
    </row>
    <row r="53" spans="1:74" ht="7.65" customHeight="1" x14ac:dyDescent="0.45">
      <c r="A53" s="191"/>
      <c r="B53" s="192"/>
      <c r="C53" s="192"/>
      <c r="D53" s="180" t="s">
        <v>14</v>
      </c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1" t="s">
        <v>17</v>
      </c>
      <c r="AC53" s="181"/>
      <c r="AD53" s="181"/>
      <c r="AE53" s="181" t="s">
        <v>64</v>
      </c>
      <c r="AF53" s="181"/>
      <c r="AG53" s="182"/>
      <c r="AH53" s="246"/>
      <c r="AI53" s="247"/>
      <c r="AJ53" s="247"/>
      <c r="AK53" s="247"/>
      <c r="AL53" s="247"/>
      <c r="AM53" s="247"/>
      <c r="AN53" s="247"/>
      <c r="AO53" s="247"/>
      <c r="AP53" s="199"/>
      <c r="AQ53" s="199"/>
      <c r="AR53" s="199"/>
      <c r="AS53" s="199"/>
      <c r="AT53" s="199"/>
      <c r="AU53" s="199"/>
      <c r="AV53" s="199"/>
      <c r="AW53" s="199"/>
      <c r="AX53" s="199"/>
      <c r="AY53" s="199"/>
      <c r="AZ53" s="199"/>
      <c r="BA53" s="199"/>
      <c r="BB53" s="199"/>
      <c r="BC53" s="199"/>
      <c r="BD53" s="199"/>
      <c r="BE53" s="199"/>
      <c r="BF53" s="199"/>
      <c r="BG53" s="199"/>
      <c r="BH53" s="199"/>
      <c r="BI53" s="199"/>
      <c r="BJ53" s="199"/>
      <c r="BK53" s="199"/>
      <c r="BL53" s="199"/>
      <c r="BM53" s="259"/>
      <c r="BN53" s="1"/>
      <c r="BO53" s="1"/>
      <c r="BP53" s="1"/>
      <c r="BQ53" s="1"/>
      <c r="BR53" s="1"/>
      <c r="BS53" s="1"/>
      <c r="BT53" s="1"/>
      <c r="BU53" s="1"/>
      <c r="BV53" s="1"/>
    </row>
    <row r="54" spans="1:74" ht="7.65" customHeight="1" x14ac:dyDescent="0.45">
      <c r="A54" s="191"/>
      <c r="B54" s="192"/>
      <c r="C54" s="192"/>
      <c r="D54" s="205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5"/>
      <c r="Q54" s="205"/>
      <c r="R54" s="205"/>
      <c r="S54" s="205"/>
      <c r="T54" s="205"/>
      <c r="U54" s="205"/>
      <c r="V54" s="205"/>
      <c r="W54" s="205"/>
      <c r="X54" s="205"/>
      <c r="Y54" s="205"/>
      <c r="Z54" s="205"/>
      <c r="AA54" s="205"/>
      <c r="AB54" s="206"/>
      <c r="AC54" s="206"/>
      <c r="AD54" s="206"/>
      <c r="AE54" s="206"/>
      <c r="AF54" s="206"/>
      <c r="AG54" s="207"/>
      <c r="AH54" s="246"/>
      <c r="AI54" s="247"/>
      <c r="AJ54" s="247"/>
      <c r="AK54" s="247"/>
      <c r="AL54" s="247"/>
      <c r="AM54" s="247"/>
      <c r="AN54" s="247"/>
      <c r="AO54" s="247"/>
      <c r="AP54" s="199"/>
      <c r="AQ54" s="199"/>
      <c r="AR54" s="199"/>
      <c r="AS54" s="199"/>
      <c r="AT54" s="199"/>
      <c r="AU54" s="199"/>
      <c r="AV54" s="199"/>
      <c r="AW54" s="199"/>
      <c r="AX54" s="199"/>
      <c r="AY54" s="199"/>
      <c r="AZ54" s="199"/>
      <c r="BA54" s="199"/>
      <c r="BB54" s="199"/>
      <c r="BC54" s="199"/>
      <c r="BD54" s="199"/>
      <c r="BE54" s="199"/>
      <c r="BF54" s="199"/>
      <c r="BG54" s="199"/>
      <c r="BH54" s="199"/>
      <c r="BI54" s="199"/>
      <c r="BJ54" s="199"/>
      <c r="BK54" s="199"/>
      <c r="BL54" s="199"/>
      <c r="BM54" s="259"/>
      <c r="BN54" s="1"/>
      <c r="BO54" s="1"/>
      <c r="BP54" s="1"/>
      <c r="BQ54" s="1"/>
      <c r="BR54" s="1"/>
      <c r="BS54" s="1"/>
      <c r="BT54" s="1"/>
      <c r="BU54" s="1"/>
      <c r="BV54" s="1"/>
    </row>
    <row r="55" spans="1:74" ht="7.65" customHeight="1" x14ac:dyDescent="0.45">
      <c r="A55" s="191" t="s">
        <v>27</v>
      </c>
      <c r="B55" s="192"/>
      <c r="C55" s="192"/>
      <c r="D55" s="195" t="s">
        <v>15</v>
      </c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195"/>
      <c r="R55" s="195"/>
      <c r="S55" s="195"/>
      <c r="T55" s="195"/>
      <c r="U55" s="195"/>
      <c r="V55" s="195"/>
      <c r="W55" s="195"/>
      <c r="X55" s="195"/>
      <c r="Y55" s="195"/>
      <c r="Z55" s="195"/>
      <c r="AA55" s="195"/>
      <c r="AB55" s="196" t="s">
        <v>17</v>
      </c>
      <c r="AC55" s="196"/>
      <c r="AD55" s="196"/>
      <c r="AE55" s="196" t="s">
        <v>17</v>
      </c>
      <c r="AF55" s="196"/>
      <c r="AG55" s="197"/>
      <c r="AH55" s="239" t="s">
        <v>59</v>
      </c>
      <c r="AI55" s="240"/>
      <c r="AJ55" s="240"/>
      <c r="AK55" s="240"/>
      <c r="AL55" s="240"/>
      <c r="AM55" s="240"/>
      <c r="AN55" s="240"/>
      <c r="AO55" s="240"/>
      <c r="AP55" s="235" t="s">
        <v>77</v>
      </c>
      <c r="AQ55" s="242"/>
      <c r="AR55" s="242"/>
      <c r="AS55" s="242"/>
      <c r="AT55" s="242"/>
      <c r="AU55" s="242"/>
      <c r="AV55" s="242"/>
      <c r="AW55" s="242"/>
      <c r="AX55" s="242"/>
      <c r="AY55" s="242"/>
      <c r="AZ55" s="242"/>
      <c r="BA55" s="242"/>
      <c r="BB55" s="235" t="s">
        <v>78</v>
      </c>
      <c r="BC55" s="235"/>
      <c r="BD55" s="235"/>
      <c r="BE55" s="235"/>
      <c r="BF55" s="235"/>
      <c r="BG55" s="235"/>
      <c r="BH55" s="235"/>
      <c r="BI55" s="235"/>
      <c r="BJ55" s="235"/>
      <c r="BK55" s="235"/>
      <c r="BL55" s="235"/>
      <c r="BM55" s="236"/>
      <c r="BN55" s="1"/>
      <c r="BO55" s="1"/>
      <c r="BP55" s="1"/>
      <c r="BQ55" s="1"/>
      <c r="BR55" s="1"/>
      <c r="BS55" s="1"/>
      <c r="BT55" s="1"/>
      <c r="BU55" s="1"/>
      <c r="BV55" s="1"/>
    </row>
    <row r="56" spans="1:74" ht="7.65" customHeight="1" x14ac:dyDescent="0.45">
      <c r="A56" s="191"/>
      <c r="B56" s="192"/>
      <c r="C56" s="192"/>
      <c r="D56" s="180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0"/>
      <c r="Y56" s="180"/>
      <c r="Z56" s="180"/>
      <c r="AA56" s="180"/>
      <c r="AB56" s="181"/>
      <c r="AC56" s="181"/>
      <c r="AD56" s="181"/>
      <c r="AE56" s="181"/>
      <c r="AF56" s="181"/>
      <c r="AG56" s="182"/>
      <c r="AH56" s="241"/>
      <c r="AI56" s="240"/>
      <c r="AJ56" s="240"/>
      <c r="AK56" s="240"/>
      <c r="AL56" s="240"/>
      <c r="AM56" s="240"/>
      <c r="AN56" s="240"/>
      <c r="AO56" s="240"/>
      <c r="AP56" s="242"/>
      <c r="AQ56" s="242"/>
      <c r="AR56" s="242"/>
      <c r="AS56" s="242"/>
      <c r="AT56" s="242"/>
      <c r="AU56" s="242"/>
      <c r="AV56" s="242"/>
      <c r="AW56" s="242"/>
      <c r="AX56" s="242"/>
      <c r="AY56" s="242"/>
      <c r="AZ56" s="242"/>
      <c r="BA56" s="242"/>
      <c r="BB56" s="235"/>
      <c r="BC56" s="235"/>
      <c r="BD56" s="235"/>
      <c r="BE56" s="235"/>
      <c r="BF56" s="235"/>
      <c r="BG56" s="235"/>
      <c r="BH56" s="235"/>
      <c r="BI56" s="235"/>
      <c r="BJ56" s="235"/>
      <c r="BK56" s="235"/>
      <c r="BL56" s="235"/>
      <c r="BM56" s="236"/>
      <c r="BN56" s="1"/>
      <c r="BO56" s="1"/>
      <c r="BP56" s="1"/>
      <c r="BQ56" s="1"/>
      <c r="BR56" s="1"/>
      <c r="BS56" s="1"/>
      <c r="BT56" s="1"/>
      <c r="BU56" s="1"/>
      <c r="BV56" s="1"/>
    </row>
    <row r="57" spans="1:74" ht="7.65" customHeight="1" x14ac:dyDescent="0.45">
      <c r="A57" s="191"/>
      <c r="B57" s="192"/>
      <c r="C57" s="192"/>
      <c r="D57" s="180" t="s">
        <v>16</v>
      </c>
      <c r="E57" s="180"/>
      <c r="F57" s="180"/>
      <c r="G57" s="180"/>
      <c r="H57" s="180"/>
      <c r="I57" s="180"/>
      <c r="J57" s="180"/>
      <c r="K57" s="180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1" t="s">
        <v>17</v>
      </c>
      <c r="AC57" s="181"/>
      <c r="AD57" s="181"/>
      <c r="AE57" s="181" t="s">
        <v>62</v>
      </c>
      <c r="AF57" s="181"/>
      <c r="AG57" s="182"/>
      <c r="AH57" s="241"/>
      <c r="AI57" s="240"/>
      <c r="AJ57" s="240"/>
      <c r="AK57" s="240"/>
      <c r="AL57" s="240"/>
      <c r="AM57" s="240"/>
      <c r="AN57" s="240"/>
      <c r="AO57" s="240"/>
      <c r="AP57" s="242"/>
      <c r="AQ57" s="242"/>
      <c r="AR57" s="242"/>
      <c r="AS57" s="242"/>
      <c r="AT57" s="242"/>
      <c r="AU57" s="242"/>
      <c r="AV57" s="242"/>
      <c r="AW57" s="242"/>
      <c r="AX57" s="242"/>
      <c r="AY57" s="242"/>
      <c r="AZ57" s="242"/>
      <c r="BA57" s="242"/>
      <c r="BB57" s="235"/>
      <c r="BC57" s="235"/>
      <c r="BD57" s="235"/>
      <c r="BE57" s="235"/>
      <c r="BF57" s="235"/>
      <c r="BG57" s="235"/>
      <c r="BH57" s="235"/>
      <c r="BI57" s="235"/>
      <c r="BJ57" s="235"/>
      <c r="BK57" s="235"/>
      <c r="BL57" s="235"/>
      <c r="BM57" s="236"/>
      <c r="BN57" s="1"/>
      <c r="BO57" s="1"/>
      <c r="BP57" s="1"/>
      <c r="BQ57" s="1"/>
      <c r="BR57" s="1"/>
      <c r="BS57" s="1"/>
      <c r="BT57" s="1"/>
      <c r="BU57" s="1"/>
      <c r="BV57" s="1"/>
    </row>
    <row r="58" spans="1:74" ht="7.65" customHeight="1" x14ac:dyDescent="0.45">
      <c r="A58" s="191"/>
      <c r="B58" s="192"/>
      <c r="C58" s="192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180"/>
      <c r="AA58" s="180"/>
      <c r="AB58" s="181"/>
      <c r="AC58" s="181"/>
      <c r="AD58" s="181"/>
      <c r="AE58" s="181"/>
      <c r="AF58" s="181"/>
      <c r="AG58" s="182"/>
      <c r="AH58" s="241"/>
      <c r="AI58" s="240"/>
      <c r="AJ58" s="240"/>
      <c r="AK58" s="240"/>
      <c r="AL58" s="240"/>
      <c r="AM58" s="240"/>
      <c r="AN58" s="240"/>
      <c r="AO58" s="240"/>
      <c r="AP58" s="242"/>
      <c r="AQ58" s="242"/>
      <c r="AR58" s="242"/>
      <c r="AS58" s="242"/>
      <c r="AT58" s="242"/>
      <c r="AU58" s="242"/>
      <c r="AV58" s="242"/>
      <c r="AW58" s="242"/>
      <c r="AX58" s="242"/>
      <c r="AY58" s="242"/>
      <c r="AZ58" s="242"/>
      <c r="BA58" s="242"/>
      <c r="BB58" s="235"/>
      <c r="BC58" s="235"/>
      <c r="BD58" s="235"/>
      <c r="BE58" s="235"/>
      <c r="BF58" s="235"/>
      <c r="BG58" s="235"/>
      <c r="BH58" s="235"/>
      <c r="BI58" s="235"/>
      <c r="BJ58" s="235"/>
      <c r="BK58" s="235"/>
      <c r="BL58" s="235"/>
      <c r="BM58" s="236"/>
      <c r="BN58" s="1"/>
      <c r="BO58" s="1"/>
      <c r="BP58" s="1"/>
      <c r="BQ58" s="1"/>
      <c r="BR58" s="1"/>
      <c r="BS58" s="1"/>
      <c r="BT58" s="1"/>
      <c r="BU58" s="1"/>
      <c r="BV58" s="1"/>
    </row>
    <row r="59" spans="1:74" ht="7.65" customHeight="1" x14ac:dyDescent="0.45">
      <c r="A59" s="191"/>
      <c r="B59" s="192"/>
      <c r="C59" s="192"/>
      <c r="D59" s="180" t="s">
        <v>14</v>
      </c>
      <c r="E59" s="180"/>
      <c r="F59" s="180"/>
      <c r="G59" s="180"/>
      <c r="H59" s="180"/>
      <c r="I59" s="180"/>
      <c r="J59" s="180"/>
      <c r="K59" s="180"/>
      <c r="L59" s="18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  <c r="X59" s="180"/>
      <c r="Y59" s="180"/>
      <c r="Z59" s="180"/>
      <c r="AA59" s="180"/>
      <c r="AB59" s="181" t="s">
        <v>17</v>
      </c>
      <c r="AC59" s="181"/>
      <c r="AD59" s="181"/>
      <c r="AE59" s="181" t="s">
        <v>64</v>
      </c>
      <c r="AF59" s="181"/>
      <c r="AG59" s="182"/>
      <c r="AH59" s="239" t="s">
        <v>60</v>
      </c>
      <c r="AI59" s="240"/>
      <c r="AJ59" s="240"/>
      <c r="AK59" s="240"/>
      <c r="AL59" s="240"/>
      <c r="AM59" s="240"/>
      <c r="AN59" s="240"/>
      <c r="AO59" s="240"/>
      <c r="AP59" s="242" t="s">
        <v>75</v>
      </c>
      <c r="AQ59" s="242"/>
      <c r="AR59" s="242"/>
      <c r="AS59" s="242"/>
      <c r="AT59" s="242"/>
      <c r="AU59" s="242"/>
      <c r="AV59" s="242"/>
      <c r="AW59" s="242"/>
      <c r="AX59" s="242"/>
      <c r="AY59" s="242"/>
      <c r="AZ59" s="242"/>
      <c r="BA59" s="242"/>
      <c r="BB59" s="235" t="s">
        <v>79</v>
      </c>
      <c r="BC59" s="235"/>
      <c r="BD59" s="235"/>
      <c r="BE59" s="235"/>
      <c r="BF59" s="235"/>
      <c r="BG59" s="235"/>
      <c r="BH59" s="235"/>
      <c r="BI59" s="235"/>
      <c r="BJ59" s="235"/>
      <c r="BK59" s="235"/>
      <c r="BL59" s="235"/>
      <c r="BM59" s="236"/>
      <c r="BN59" s="1"/>
      <c r="BO59" s="1"/>
      <c r="BP59" s="1"/>
      <c r="BQ59" s="1"/>
      <c r="BR59" s="1"/>
      <c r="BS59" s="1"/>
      <c r="BT59" s="1"/>
      <c r="BU59" s="1"/>
      <c r="BV59" s="1"/>
    </row>
    <row r="60" spans="1:74" ht="7.65" customHeight="1" x14ac:dyDescent="0.45">
      <c r="A60" s="191"/>
      <c r="B60" s="192"/>
      <c r="C60" s="192"/>
      <c r="D60" s="205"/>
      <c r="E60" s="205"/>
      <c r="F60" s="205"/>
      <c r="G60" s="205"/>
      <c r="H60" s="205"/>
      <c r="I60" s="205"/>
      <c r="J60" s="205"/>
      <c r="K60" s="205"/>
      <c r="L60" s="205"/>
      <c r="M60" s="205"/>
      <c r="N60" s="205"/>
      <c r="O60" s="205"/>
      <c r="P60" s="205"/>
      <c r="Q60" s="205"/>
      <c r="R60" s="205"/>
      <c r="S60" s="205"/>
      <c r="T60" s="205"/>
      <c r="U60" s="205"/>
      <c r="V60" s="205"/>
      <c r="W60" s="205"/>
      <c r="X60" s="205"/>
      <c r="Y60" s="205"/>
      <c r="Z60" s="205"/>
      <c r="AA60" s="205"/>
      <c r="AB60" s="206"/>
      <c r="AC60" s="206"/>
      <c r="AD60" s="206"/>
      <c r="AE60" s="206"/>
      <c r="AF60" s="206"/>
      <c r="AG60" s="207"/>
      <c r="AH60" s="241"/>
      <c r="AI60" s="240"/>
      <c r="AJ60" s="240"/>
      <c r="AK60" s="240"/>
      <c r="AL60" s="240"/>
      <c r="AM60" s="240"/>
      <c r="AN60" s="240"/>
      <c r="AO60" s="240"/>
      <c r="AP60" s="242"/>
      <c r="AQ60" s="242"/>
      <c r="AR60" s="242"/>
      <c r="AS60" s="242"/>
      <c r="AT60" s="242"/>
      <c r="AU60" s="242"/>
      <c r="AV60" s="242"/>
      <c r="AW60" s="242"/>
      <c r="AX60" s="242"/>
      <c r="AY60" s="242"/>
      <c r="AZ60" s="242"/>
      <c r="BA60" s="242"/>
      <c r="BB60" s="235"/>
      <c r="BC60" s="235"/>
      <c r="BD60" s="235"/>
      <c r="BE60" s="235"/>
      <c r="BF60" s="235"/>
      <c r="BG60" s="235"/>
      <c r="BH60" s="235"/>
      <c r="BI60" s="235"/>
      <c r="BJ60" s="235"/>
      <c r="BK60" s="235"/>
      <c r="BL60" s="235"/>
      <c r="BM60" s="236"/>
      <c r="BN60" s="1"/>
      <c r="BO60" s="1"/>
      <c r="BP60" s="1"/>
      <c r="BQ60" s="1"/>
      <c r="BR60" s="1"/>
      <c r="BS60" s="1"/>
      <c r="BT60" s="1"/>
      <c r="BU60" s="1"/>
      <c r="BV60" s="1"/>
    </row>
    <row r="61" spans="1:74" ht="7.65" customHeight="1" x14ac:dyDescent="0.45">
      <c r="A61" s="191" t="s">
        <v>19</v>
      </c>
      <c r="B61" s="192"/>
      <c r="C61" s="192"/>
      <c r="D61" s="195" t="s">
        <v>15</v>
      </c>
      <c r="E61" s="195"/>
      <c r="F61" s="195"/>
      <c r="G61" s="195"/>
      <c r="H61" s="195"/>
      <c r="I61" s="195"/>
      <c r="J61" s="195"/>
      <c r="K61" s="195"/>
      <c r="L61" s="195"/>
      <c r="M61" s="195"/>
      <c r="N61" s="195"/>
      <c r="O61" s="195"/>
      <c r="P61" s="195"/>
      <c r="Q61" s="195"/>
      <c r="R61" s="195"/>
      <c r="S61" s="195"/>
      <c r="T61" s="195"/>
      <c r="U61" s="195"/>
      <c r="V61" s="195"/>
      <c r="W61" s="195"/>
      <c r="X61" s="195"/>
      <c r="Y61" s="195"/>
      <c r="Z61" s="195"/>
      <c r="AA61" s="195"/>
      <c r="AB61" s="196" t="s">
        <v>17</v>
      </c>
      <c r="AC61" s="196"/>
      <c r="AD61" s="196"/>
      <c r="AE61" s="196" t="s">
        <v>17</v>
      </c>
      <c r="AF61" s="196"/>
      <c r="AG61" s="197"/>
      <c r="AH61" s="241"/>
      <c r="AI61" s="240"/>
      <c r="AJ61" s="240"/>
      <c r="AK61" s="240"/>
      <c r="AL61" s="240"/>
      <c r="AM61" s="240"/>
      <c r="AN61" s="240"/>
      <c r="AO61" s="240"/>
      <c r="AP61" s="242"/>
      <c r="AQ61" s="242"/>
      <c r="AR61" s="242"/>
      <c r="AS61" s="242"/>
      <c r="AT61" s="242"/>
      <c r="AU61" s="242"/>
      <c r="AV61" s="242"/>
      <c r="AW61" s="242"/>
      <c r="AX61" s="242"/>
      <c r="AY61" s="242"/>
      <c r="AZ61" s="242"/>
      <c r="BA61" s="242"/>
      <c r="BB61" s="235"/>
      <c r="BC61" s="235"/>
      <c r="BD61" s="235"/>
      <c r="BE61" s="235"/>
      <c r="BF61" s="235"/>
      <c r="BG61" s="235"/>
      <c r="BH61" s="235"/>
      <c r="BI61" s="235"/>
      <c r="BJ61" s="235"/>
      <c r="BK61" s="235"/>
      <c r="BL61" s="235"/>
      <c r="BM61" s="236"/>
      <c r="BN61" s="1"/>
      <c r="BO61" s="1"/>
      <c r="BP61" s="1"/>
      <c r="BQ61" s="1"/>
      <c r="BR61" s="1"/>
      <c r="BS61" s="1"/>
      <c r="BT61" s="1"/>
      <c r="BU61" s="1"/>
      <c r="BV61" s="1"/>
    </row>
    <row r="62" spans="1:74" ht="7.65" customHeight="1" x14ac:dyDescent="0.45">
      <c r="A62" s="191"/>
      <c r="B62" s="192"/>
      <c r="C62" s="192"/>
      <c r="D62" s="180"/>
      <c r="E62" s="180"/>
      <c r="F62" s="180"/>
      <c r="G62" s="180"/>
      <c r="H62" s="180"/>
      <c r="I62" s="180"/>
      <c r="J62" s="180"/>
      <c r="K62" s="180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180"/>
      <c r="AA62" s="180"/>
      <c r="AB62" s="181"/>
      <c r="AC62" s="181"/>
      <c r="AD62" s="181"/>
      <c r="AE62" s="181"/>
      <c r="AF62" s="181"/>
      <c r="AG62" s="182"/>
      <c r="AH62" s="241"/>
      <c r="AI62" s="240"/>
      <c r="AJ62" s="240"/>
      <c r="AK62" s="240"/>
      <c r="AL62" s="240"/>
      <c r="AM62" s="240"/>
      <c r="AN62" s="240"/>
      <c r="AO62" s="240"/>
      <c r="AP62" s="242"/>
      <c r="AQ62" s="242"/>
      <c r="AR62" s="242"/>
      <c r="AS62" s="242"/>
      <c r="AT62" s="242"/>
      <c r="AU62" s="242"/>
      <c r="AV62" s="242"/>
      <c r="AW62" s="242"/>
      <c r="AX62" s="242"/>
      <c r="AY62" s="242"/>
      <c r="AZ62" s="242"/>
      <c r="BA62" s="242"/>
      <c r="BB62" s="235"/>
      <c r="BC62" s="235"/>
      <c r="BD62" s="235"/>
      <c r="BE62" s="235"/>
      <c r="BF62" s="235"/>
      <c r="BG62" s="235"/>
      <c r="BH62" s="235"/>
      <c r="BI62" s="235"/>
      <c r="BJ62" s="235"/>
      <c r="BK62" s="235"/>
      <c r="BL62" s="235"/>
      <c r="BM62" s="236"/>
      <c r="BN62" s="1"/>
      <c r="BO62" s="1"/>
      <c r="BP62" s="1"/>
      <c r="BQ62" s="1"/>
      <c r="BR62" s="1"/>
      <c r="BS62" s="1"/>
      <c r="BT62" s="1"/>
      <c r="BU62" s="1"/>
      <c r="BV62" s="1"/>
    </row>
    <row r="63" spans="1:74" ht="7.65" customHeight="1" x14ac:dyDescent="0.45">
      <c r="A63" s="191"/>
      <c r="B63" s="192"/>
      <c r="C63" s="192"/>
      <c r="D63" s="180" t="s">
        <v>16</v>
      </c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0"/>
      <c r="Z63" s="180"/>
      <c r="AA63" s="180"/>
      <c r="AB63" s="181" t="s">
        <v>17</v>
      </c>
      <c r="AC63" s="181"/>
      <c r="AD63" s="181"/>
      <c r="AE63" s="181" t="s">
        <v>62</v>
      </c>
      <c r="AF63" s="181"/>
      <c r="AG63" s="182"/>
      <c r="AH63" s="239" t="s">
        <v>61</v>
      </c>
      <c r="AI63" s="240"/>
      <c r="AJ63" s="240"/>
      <c r="AK63" s="240"/>
      <c r="AL63" s="240"/>
      <c r="AM63" s="240"/>
      <c r="AN63" s="240"/>
      <c r="AO63" s="240"/>
      <c r="AP63" s="242" t="s">
        <v>76</v>
      </c>
      <c r="AQ63" s="242"/>
      <c r="AR63" s="242"/>
      <c r="AS63" s="242"/>
      <c r="AT63" s="242"/>
      <c r="AU63" s="242"/>
      <c r="AV63" s="242"/>
      <c r="AW63" s="242"/>
      <c r="AX63" s="242"/>
      <c r="AY63" s="242"/>
      <c r="AZ63" s="242"/>
      <c r="BA63" s="242"/>
      <c r="BB63" s="235" t="s">
        <v>80</v>
      </c>
      <c r="BC63" s="235"/>
      <c r="BD63" s="235"/>
      <c r="BE63" s="235"/>
      <c r="BF63" s="235"/>
      <c r="BG63" s="235"/>
      <c r="BH63" s="235"/>
      <c r="BI63" s="235"/>
      <c r="BJ63" s="235"/>
      <c r="BK63" s="235"/>
      <c r="BL63" s="235"/>
      <c r="BM63" s="236"/>
      <c r="BN63" s="1"/>
      <c r="BO63" s="1"/>
      <c r="BP63" s="1"/>
      <c r="BQ63" s="1"/>
      <c r="BR63" s="1"/>
      <c r="BS63" s="1"/>
      <c r="BT63" s="1"/>
      <c r="BU63" s="1"/>
      <c r="BV63" s="1"/>
    </row>
    <row r="64" spans="1:74" ht="7.65" customHeight="1" x14ac:dyDescent="0.45">
      <c r="A64" s="191"/>
      <c r="B64" s="192"/>
      <c r="C64" s="192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1"/>
      <c r="AC64" s="181"/>
      <c r="AD64" s="181"/>
      <c r="AE64" s="181"/>
      <c r="AF64" s="181"/>
      <c r="AG64" s="182"/>
      <c r="AH64" s="241"/>
      <c r="AI64" s="240"/>
      <c r="AJ64" s="240"/>
      <c r="AK64" s="240"/>
      <c r="AL64" s="240"/>
      <c r="AM64" s="240"/>
      <c r="AN64" s="240"/>
      <c r="AO64" s="240"/>
      <c r="AP64" s="242"/>
      <c r="AQ64" s="242"/>
      <c r="AR64" s="242"/>
      <c r="AS64" s="242"/>
      <c r="AT64" s="242"/>
      <c r="AU64" s="242"/>
      <c r="AV64" s="242"/>
      <c r="AW64" s="242"/>
      <c r="AX64" s="242"/>
      <c r="AY64" s="242"/>
      <c r="AZ64" s="242"/>
      <c r="BA64" s="242"/>
      <c r="BB64" s="235"/>
      <c r="BC64" s="235"/>
      <c r="BD64" s="235"/>
      <c r="BE64" s="235"/>
      <c r="BF64" s="235"/>
      <c r="BG64" s="235"/>
      <c r="BH64" s="235"/>
      <c r="BI64" s="235"/>
      <c r="BJ64" s="235"/>
      <c r="BK64" s="235"/>
      <c r="BL64" s="235"/>
      <c r="BM64" s="236"/>
      <c r="BN64" s="1"/>
      <c r="BO64" s="1"/>
      <c r="BP64" s="1"/>
      <c r="BQ64" s="1"/>
      <c r="BR64" s="1"/>
      <c r="BS64" s="1"/>
      <c r="BT64" s="1"/>
      <c r="BU64" s="1"/>
      <c r="BV64" s="1"/>
    </row>
    <row r="65" spans="1:74" ht="7.65" customHeight="1" x14ac:dyDescent="0.45">
      <c r="A65" s="191"/>
      <c r="B65" s="192"/>
      <c r="C65" s="192"/>
      <c r="D65" s="180" t="s">
        <v>14</v>
      </c>
      <c r="E65" s="180"/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1" t="s">
        <v>17</v>
      </c>
      <c r="AC65" s="181"/>
      <c r="AD65" s="181"/>
      <c r="AE65" s="181" t="s">
        <v>64</v>
      </c>
      <c r="AF65" s="181"/>
      <c r="AG65" s="182"/>
      <c r="AH65" s="241"/>
      <c r="AI65" s="240"/>
      <c r="AJ65" s="240"/>
      <c r="AK65" s="240"/>
      <c r="AL65" s="240"/>
      <c r="AM65" s="240"/>
      <c r="AN65" s="240"/>
      <c r="AO65" s="240"/>
      <c r="AP65" s="242"/>
      <c r="AQ65" s="242"/>
      <c r="AR65" s="242"/>
      <c r="AS65" s="242"/>
      <c r="AT65" s="242"/>
      <c r="AU65" s="242"/>
      <c r="AV65" s="242"/>
      <c r="AW65" s="242"/>
      <c r="AX65" s="242"/>
      <c r="AY65" s="242"/>
      <c r="AZ65" s="242"/>
      <c r="BA65" s="242"/>
      <c r="BB65" s="235"/>
      <c r="BC65" s="235"/>
      <c r="BD65" s="235"/>
      <c r="BE65" s="235"/>
      <c r="BF65" s="235"/>
      <c r="BG65" s="235"/>
      <c r="BH65" s="235"/>
      <c r="BI65" s="235"/>
      <c r="BJ65" s="235"/>
      <c r="BK65" s="235"/>
      <c r="BL65" s="235"/>
      <c r="BM65" s="236"/>
      <c r="BN65" s="1"/>
      <c r="BO65" s="1"/>
      <c r="BP65" s="1"/>
      <c r="BQ65" s="1"/>
      <c r="BR65" s="1"/>
      <c r="BS65" s="1"/>
      <c r="BT65" s="1"/>
      <c r="BU65" s="1"/>
      <c r="BV65" s="1"/>
    </row>
    <row r="66" spans="1:74" ht="7.65" customHeight="1" thickBot="1" x14ac:dyDescent="0.5">
      <c r="A66" s="191"/>
      <c r="B66" s="192"/>
      <c r="C66" s="192"/>
      <c r="D66" s="205"/>
      <c r="E66" s="205"/>
      <c r="F66" s="205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6"/>
      <c r="AC66" s="206"/>
      <c r="AD66" s="206"/>
      <c r="AE66" s="206"/>
      <c r="AF66" s="206"/>
      <c r="AG66" s="207"/>
      <c r="AH66" s="243"/>
      <c r="AI66" s="244"/>
      <c r="AJ66" s="244"/>
      <c r="AK66" s="244"/>
      <c r="AL66" s="244"/>
      <c r="AM66" s="244"/>
      <c r="AN66" s="244"/>
      <c r="AO66" s="244"/>
      <c r="AP66" s="245"/>
      <c r="AQ66" s="245"/>
      <c r="AR66" s="245"/>
      <c r="AS66" s="245"/>
      <c r="AT66" s="245"/>
      <c r="AU66" s="245"/>
      <c r="AV66" s="245"/>
      <c r="AW66" s="245"/>
      <c r="AX66" s="245"/>
      <c r="AY66" s="245"/>
      <c r="AZ66" s="245"/>
      <c r="BA66" s="245"/>
      <c r="BB66" s="237"/>
      <c r="BC66" s="237"/>
      <c r="BD66" s="237"/>
      <c r="BE66" s="237"/>
      <c r="BF66" s="237"/>
      <c r="BG66" s="237"/>
      <c r="BH66" s="237"/>
      <c r="BI66" s="237"/>
      <c r="BJ66" s="237"/>
      <c r="BK66" s="237"/>
      <c r="BL66" s="237"/>
      <c r="BM66" s="238"/>
      <c r="BN66" s="1"/>
      <c r="BO66" s="1"/>
      <c r="BP66" s="1"/>
      <c r="BQ66" s="1"/>
      <c r="BR66" s="1"/>
      <c r="BS66" s="1"/>
      <c r="BT66" s="1"/>
      <c r="BU66" s="1"/>
      <c r="BV66" s="1"/>
    </row>
    <row r="67" spans="1:74" ht="7.65" customHeight="1" x14ac:dyDescent="0.45">
      <c r="A67" s="191" t="s">
        <v>28</v>
      </c>
      <c r="B67" s="192"/>
      <c r="C67" s="192"/>
      <c r="D67" s="195" t="s">
        <v>15</v>
      </c>
      <c r="E67" s="195"/>
      <c r="F67" s="195"/>
      <c r="G67" s="195"/>
      <c r="H67" s="195"/>
      <c r="I67" s="195"/>
      <c r="J67" s="195"/>
      <c r="K67" s="195"/>
      <c r="L67" s="195"/>
      <c r="M67" s="195"/>
      <c r="N67" s="195"/>
      <c r="O67" s="195"/>
      <c r="P67" s="195"/>
      <c r="Q67" s="195"/>
      <c r="R67" s="195"/>
      <c r="S67" s="195"/>
      <c r="T67" s="195"/>
      <c r="U67" s="195"/>
      <c r="V67" s="195"/>
      <c r="W67" s="195"/>
      <c r="X67" s="195"/>
      <c r="Y67" s="195"/>
      <c r="Z67" s="195"/>
      <c r="AA67" s="195"/>
      <c r="AB67" s="196" t="s">
        <v>17</v>
      </c>
      <c r="AC67" s="196"/>
      <c r="AD67" s="196"/>
      <c r="AE67" s="196" t="s">
        <v>17</v>
      </c>
      <c r="AF67" s="196"/>
      <c r="AG67" s="197"/>
      <c r="AH67" s="218" t="s">
        <v>33</v>
      </c>
      <c r="AI67" s="219"/>
      <c r="AJ67" s="219"/>
      <c r="AK67" s="219"/>
      <c r="AL67" s="219"/>
      <c r="AM67" s="219"/>
      <c r="AN67" s="219"/>
      <c r="AO67" s="219"/>
      <c r="AP67" s="219"/>
      <c r="AQ67" s="219"/>
      <c r="AR67" s="219"/>
      <c r="AS67" s="219"/>
      <c r="AT67" s="219"/>
      <c r="AU67" s="219"/>
      <c r="AV67" s="219"/>
      <c r="AW67" s="219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19"/>
      <c r="BL67" s="219"/>
      <c r="BM67" s="220"/>
      <c r="BN67" s="1"/>
      <c r="BO67" s="1"/>
      <c r="BP67" s="1"/>
      <c r="BQ67" s="1"/>
      <c r="BR67" s="1"/>
      <c r="BS67" s="1"/>
      <c r="BT67" s="1"/>
      <c r="BU67" s="1"/>
      <c r="BV67" s="1"/>
    </row>
    <row r="68" spans="1:74" ht="7.65" customHeight="1" x14ac:dyDescent="0.45">
      <c r="A68" s="191"/>
      <c r="B68" s="192"/>
      <c r="C68" s="192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0"/>
      <c r="T68" s="180"/>
      <c r="U68" s="180"/>
      <c r="V68" s="180"/>
      <c r="W68" s="180"/>
      <c r="X68" s="180"/>
      <c r="Y68" s="180"/>
      <c r="Z68" s="180"/>
      <c r="AA68" s="180"/>
      <c r="AB68" s="181"/>
      <c r="AC68" s="181"/>
      <c r="AD68" s="181"/>
      <c r="AE68" s="181"/>
      <c r="AF68" s="181"/>
      <c r="AG68" s="182"/>
      <c r="AH68" s="221"/>
      <c r="AI68" s="222"/>
      <c r="AJ68" s="222"/>
      <c r="AK68" s="222"/>
      <c r="AL68" s="222"/>
      <c r="AM68" s="222"/>
      <c r="AN68" s="222"/>
      <c r="AO68" s="222"/>
      <c r="AP68" s="222"/>
      <c r="AQ68" s="222"/>
      <c r="AR68" s="222"/>
      <c r="AS68" s="222"/>
      <c r="AT68" s="222"/>
      <c r="AU68" s="222"/>
      <c r="AV68" s="222"/>
      <c r="AW68" s="222"/>
      <c r="AX68" s="222"/>
      <c r="AY68" s="222"/>
      <c r="AZ68" s="222"/>
      <c r="BA68" s="222"/>
      <c r="BB68" s="222"/>
      <c r="BC68" s="222"/>
      <c r="BD68" s="222"/>
      <c r="BE68" s="222"/>
      <c r="BF68" s="222"/>
      <c r="BG68" s="222"/>
      <c r="BH68" s="222"/>
      <c r="BI68" s="222"/>
      <c r="BJ68" s="222"/>
      <c r="BK68" s="222"/>
      <c r="BL68" s="222"/>
      <c r="BM68" s="223"/>
      <c r="BN68" s="1"/>
      <c r="BO68" s="1"/>
      <c r="BP68" s="1"/>
      <c r="BQ68" s="1"/>
      <c r="BR68" s="1"/>
      <c r="BS68" s="1"/>
      <c r="BT68" s="1"/>
      <c r="BU68" s="1"/>
      <c r="BV68" s="1"/>
    </row>
    <row r="69" spans="1:74" ht="7.65" customHeight="1" x14ac:dyDescent="0.45">
      <c r="A69" s="191"/>
      <c r="B69" s="192"/>
      <c r="C69" s="192"/>
      <c r="D69" s="180" t="s">
        <v>16</v>
      </c>
      <c r="E69" s="180"/>
      <c r="F69" s="180"/>
      <c r="G69" s="180"/>
      <c r="H69" s="180"/>
      <c r="I69" s="180"/>
      <c r="J69" s="180"/>
      <c r="K69" s="180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1" t="s">
        <v>17</v>
      </c>
      <c r="AC69" s="181"/>
      <c r="AD69" s="181"/>
      <c r="AE69" s="181" t="s">
        <v>62</v>
      </c>
      <c r="AF69" s="181"/>
      <c r="AG69" s="182"/>
      <c r="AH69" s="224"/>
      <c r="AI69" s="225"/>
      <c r="AJ69" s="225"/>
      <c r="AK69" s="225"/>
      <c r="AL69" s="225"/>
      <c r="AM69" s="225"/>
      <c r="AN69" s="225"/>
      <c r="AO69" s="225"/>
      <c r="AP69" s="225"/>
      <c r="AQ69" s="225"/>
      <c r="AR69" s="225"/>
      <c r="AS69" s="225"/>
      <c r="AT69" s="225"/>
      <c r="AU69" s="225"/>
      <c r="AV69" s="225"/>
      <c r="AW69" s="225"/>
      <c r="AX69" s="225"/>
      <c r="AY69" s="225"/>
      <c r="AZ69" s="225"/>
      <c r="BA69" s="225"/>
      <c r="BB69" s="225"/>
      <c r="BC69" s="225"/>
      <c r="BD69" s="225"/>
      <c r="BE69" s="225"/>
      <c r="BF69" s="225"/>
      <c r="BG69" s="225"/>
      <c r="BH69" s="225"/>
      <c r="BI69" s="225"/>
      <c r="BJ69" s="225"/>
      <c r="BK69" s="225"/>
      <c r="BL69" s="225"/>
      <c r="BM69" s="226"/>
      <c r="BN69" s="1"/>
      <c r="BO69" s="1"/>
      <c r="BP69" s="1"/>
      <c r="BQ69" s="1"/>
      <c r="BR69" s="1"/>
      <c r="BS69" s="1"/>
      <c r="BT69" s="1"/>
      <c r="BU69" s="1"/>
      <c r="BV69" s="1"/>
    </row>
    <row r="70" spans="1:74" ht="7.65" customHeight="1" x14ac:dyDescent="0.45">
      <c r="A70" s="191"/>
      <c r="B70" s="192"/>
      <c r="C70" s="192"/>
      <c r="D70" s="180"/>
      <c r="E70" s="180"/>
      <c r="F70" s="180"/>
      <c r="G70" s="180"/>
      <c r="H70" s="180"/>
      <c r="I70" s="180"/>
      <c r="J70" s="180"/>
      <c r="K70" s="180"/>
      <c r="L70" s="180"/>
      <c r="M70" s="180"/>
      <c r="N70" s="180"/>
      <c r="O70" s="180"/>
      <c r="P70" s="180"/>
      <c r="Q70" s="180"/>
      <c r="R70" s="180"/>
      <c r="S70" s="180"/>
      <c r="T70" s="180"/>
      <c r="U70" s="180"/>
      <c r="V70" s="180"/>
      <c r="W70" s="180"/>
      <c r="X70" s="180"/>
      <c r="Y70" s="180"/>
      <c r="Z70" s="180"/>
      <c r="AA70" s="180"/>
      <c r="AB70" s="181"/>
      <c r="AC70" s="181"/>
      <c r="AD70" s="181"/>
      <c r="AE70" s="181"/>
      <c r="AF70" s="181"/>
      <c r="AG70" s="182"/>
      <c r="AH70" s="227"/>
      <c r="AI70" s="228"/>
      <c r="AJ70" s="228"/>
      <c r="AK70" s="228"/>
      <c r="AL70" s="228"/>
      <c r="AM70" s="228"/>
      <c r="AN70" s="228"/>
      <c r="AO70" s="228"/>
      <c r="AP70" s="233" t="s">
        <v>34</v>
      </c>
      <c r="AQ70" s="208"/>
      <c r="AR70" s="208"/>
      <c r="AS70" s="208"/>
      <c r="AT70" s="208" t="s">
        <v>35</v>
      </c>
      <c r="AU70" s="208"/>
      <c r="AV70" s="208"/>
      <c r="AW70" s="208"/>
      <c r="AX70" s="208" t="s">
        <v>36</v>
      </c>
      <c r="AY70" s="208"/>
      <c r="AZ70" s="208"/>
      <c r="BA70" s="210"/>
      <c r="BB70" s="212" t="s">
        <v>70</v>
      </c>
      <c r="BC70" s="212"/>
      <c r="BD70" s="212"/>
      <c r="BE70" s="212"/>
      <c r="BF70" s="212"/>
      <c r="BG70" s="212"/>
      <c r="BH70" s="212"/>
      <c r="BI70" s="212"/>
      <c r="BJ70" s="212"/>
      <c r="BK70" s="212"/>
      <c r="BL70" s="212"/>
      <c r="BM70" s="213"/>
      <c r="BN70" s="1"/>
      <c r="BO70" s="1"/>
      <c r="BP70" s="1"/>
      <c r="BQ70" s="1"/>
      <c r="BR70" s="1"/>
      <c r="BS70" s="1"/>
      <c r="BT70" s="1"/>
      <c r="BU70" s="1"/>
      <c r="BV70" s="1"/>
    </row>
    <row r="71" spans="1:74" ht="7.65" customHeight="1" x14ac:dyDescent="0.45">
      <c r="A71" s="191"/>
      <c r="B71" s="192"/>
      <c r="C71" s="192"/>
      <c r="D71" s="180" t="s">
        <v>14</v>
      </c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  <c r="W71" s="180"/>
      <c r="X71" s="180"/>
      <c r="Y71" s="180"/>
      <c r="Z71" s="180"/>
      <c r="AA71" s="180"/>
      <c r="AB71" s="181" t="s">
        <v>17</v>
      </c>
      <c r="AC71" s="181"/>
      <c r="AD71" s="181"/>
      <c r="AE71" s="181" t="s">
        <v>64</v>
      </c>
      <c r="AF71" s="181"/>
      <c r="AG71" s="182"/>
      <c r="AH71" s="229"/>
      <c r="AI71" s="230"/>
      <c r="AJ71" s="230"/>
      <c r="AK71" s="230"/>
      <c r="AL71" s="230"/>
      <c r="AM71" s="230"/>
      <c r="AN71" s="230"/>
      <c r="AO71" s="230"/>
      <c r="AP71" s="233"/>
      <c r="AQ71" s="208"/>
      <c r="AR71" s="208"/>
      <c r="AS71" s="208"/>
      <c r="AT71" s="208"/>
      <c r="AU71" s="208"/>
      <c r="AV71" s="208"/>
      <c r="AW71" s="208"/>
      <c r="AX71" s="208"/>
      <c r="AY71" s="208"/>
      <c r="AZ71" s="208"/>
      <c r="BA71" s="210"/>
      <c r="BB71" s="214"/>
      <c r="BC71" s="214"/>
      <c r="BD71" s="214"/>
      <c r="BE71" s="214"/>
      <c r="BF71" s="214"/>
      <c r="BG71" s="214"/>
      <c r="BH71" s="214"/>
      <c r="BI71" s="214"/>
      <c r="BJ71" s="214"/>
      <c r="BK71" s="214"/>
      <c r="BL71" s="214"/>
      <c r="BM71" s="215"/>
      <c r="BN71" s="1"/>
      <c r="BO71" s="1"/>
      <c r="BP71" s="1"/>
      <c r="BQ71" s="1"/>
      <c r="BR71" s="1"/>
      <c r="BS71" s="1"/>
      <c r="BT71" s="1"/>
      <c r="BU71" s="1"/>
      <c r="BV71" s="1"/>
    </row>
    <row r="72" spans="1:74" ht="7.65" customHeight="1" x14ac:dyDescent="0.45">
      <c r="A72" s="191"/>
      <c r="B72" s="192"/>
      <c r="C72" s="192"/>
      <c r="D72" s="205"/>
      <c r="E72" s="205"/>
      <c r="F72" s="205"/>
      <c r="G72" s="205"/>
      <c r="H72" s="205"/>
      <c r="I72" s="205"/>
      <c r="J72" s="205"/>
      <c r="K72" s="205"/>
      <c r="L72" s="205"/>
      <c r="M72" s="205"/>
      <c r="N72" s="205"/>
      <c r="O72" s="205"/>
      <c r="P72" s="205"/>
      <c r="Q72" s="205"/>
      <c r="R72" s="205"/>
      <c r="S72" s="205"/>
      <c r="T72" s="205"/>
      <c r="U72" s="205"/>
      <c r="V72" s="205"/>
      <c r="W72" s="205"/>
      <c r="X72" s="205"/>
      <c r="Y72" s="205"/>
      <c r="Z72" s="205"/>
      <c r="AA72" s="205"/>
      <c r="AB72" s="206"/>
      <c r="AC72" s="206"/>
      <c r="AD72" s="206"/>
      <c r="AE72" s="206"/>
      <c r="AF72" s="206"/>
      <c r="AG72" s="207"/>
      <c r="AH72" s="229"/>
      <c r="AI72" s="230"/>
      <c r="AJ72" s="230"/>
      <c r="AK72" s="230"/>
      <c r="AL72" s="230"/>
      <c r="AM72" s="230"/>
      <c r="AN72" s="230"/>
      <c r="AO72" s="230"/>
      <c r="AP72" s="233"/>
      <c r="AQ72" s="208"/>
      <c r="AR72" s="208"/>
      <c r="AS72" s="208"/>
      <c r="AT72" s="208"/>
      <c r="AU72" s="208"/>
      <c r="AV72" s="208"/>
      <c r="AW72" s="208"/>
      <c r="AX72" s="208"/>
      <c r="AY72" s="208"/>
      <c r="AZ72" s="208"/>
      <c r="BA72" s="210"/>
      <c r="BB72" s="214"/>
      <c r="BC72" s="214"/>
      <c r="BD72" s="214"/>
      <c r="BE72" s="214"/>
      <c r="BF72" s="214"/>
      <c r="BG72" s="214"/>
      <c r="BH72" s="214"/>
      <c r="BI72" s="214"/>
      <c r="BJ72" s="214"/>
      <c r="BK72" s="214"/>
      <c r="BL72" s="214"/>
      <c r="BM72" s="215"/>
      <c r="BN72" s="1"/>
      <c r="BO72" s="1"/>
      <c r="BP72" s="1"/>
      <c r="BQ72" s="1"/>
      <c r="BR72" s="1"/>
      <c r="BS72" s="1"/>
      <c r="BT72" s="1"/>
      <c r="BU72" s="1"/>
      <c r="BV72" s="1"/>
    </row>
    <row r="73" spans="1:74" ht="7.65" customHeight="1" x14ac:dyDescent="0.45">
      <c r="A73" s="191" t="s">
        <v>29</v>
      </c>
      <c r="B73" s="192"/>
      <c r="C73" s="192"/>
      <c r="D73" s="195" t="s">
        <v>15</v>
      </c>
      <c r="E73" s="195"/>
      <c r="F73" s="195"/>
      <c r="G73" s="195"/>
      <c r="H73" s="195"/>
      <c r="I73" s="195"/>
      <c r="J73" s="195"/>
      <c r="K73" s="195"/>
      <c r="L73" s="195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195"/>
      <c r="Z73" s="195"/>
      <c r="AA73" s="195"/>
      <c r="AB73" s="196" t="s">
        <v>17</v>
      </c>
      <c r="AC73" s="196"/>
      <c r="AD73" s="196"/>
      <c r="AE73" s="196" t="s">
        <v>17</v>
      </c>
      <c r="AF73" s="196"/>
      <c r="AG73" s="197"/>
      <c r="AH73" s="229"/>
      <c r="AI73" s="230"/>
      <c r="AJ73" s="230"/>
      <c r="AK73" s="230"/>
      <c r="AL73" s="230"/>
      <c r="AM73" s="230"/>
      <c r="AN73" s="230"/>
      <c r="AO73" s="230"/>
      <c r="AP73" s="233"/>
      <c r="AQ73" s="208"/>
      <c r="AR73" s="208"/>
      <c r="AS73" s="208"/>
      <c r="AT73" s="208"/>
      <c r="AU73" s="208"/>
      <c r="AV73" s="208"/>
      <c r="AW73" s="208"/>
      <c r="AX73" s="208"/>
      <c r="AY73" s="208"/>
      <c r="AZ73" s="208"/>
      <c r="BA73" s="210"/>
      <c r="BB73" s="214"/>
      <c r="BC73" s="214"/>
      <c r="BD73" s="214"/>
      <c r="BE73" s="214"/>
      <c r="BF73" s="214"/>
      <c r="BG73" s="214"/>
      <c r="BH73" s="214"/>
      <c r="BI73" s="214"/>
      <c r="BJ73" s="214"/>
      <c r="BK73" s="214"/>
      <c r="BL73" s="214"/>
      <c r="BM73" s="215"/>
      <c r="BN73" s="1"/>
      <c r="BO73" s="1"/>
      <c r="BP73" s="1"/>
      <c r="BQ73" s="1"/>
      <c r="BR73" s="1"/>
      <c r="BS73" s="1"/>
      <c r="BT73" s="1"/>
      <c r="BU73" s="1"/>
      <c r="BV73" s="1"/>
    </row>
    <row r="74" spans="1:74" ht="7.65" customHeight="1" x14ac:dyDescent="0.45">
      <c r="A74" s="191"/>
      <c r="B74" s="192"/>
      <c r="C74" s="192"/>
      <c r="D74" s="180"/>
      <c r="E74" s="180"/>
      <c r="F74" s="180"/>
      <c r="G74" s="180"/>
      <c r="H74" s="180"/>
      <c r="I74" s="180"/>
      <c r="J74" s="180"/>
      <c r="K74" s="180"/>
      <c r="L74" s="180"/>
      <c r="M74" s="180"/>
      <c r="N74" s="180"/>
      <c r="O74" s="180"/>
      <c r="P74" s="180"/>
      <c r="Q74" s="180"/>
      <c r="R74" s="180"/>
      <c r="S74" s="180"/>
      <c r="T74" s="180"/>
      <c r="U74" s="180"/>
      <c r="V74" s="180"/>
      <c r="W74" s="180"/>
      <c r="X74" s="180"/>
      <c r="Y74" s="180"/>
      <c r="Z74" s="180"/>
      <c r="AA74" s="180"/>
      <c r="AB74" s="181"/>
      <c r="AC74" s="181"/>
      <c r="AD74" s="181"/>
      <c r="AE74" s="181"/>
      <c r="AF74" s="181"/>
      <c r="AG74" s="182"/>
      <c r="AH74" s="231"/>
      <c r="AI74" s="232"/>
      <c r="AJ74" s="232"/>
      <c r="AK74" s="232"/>
      <c r="AL74" s="232"/>
      <c r="AM74" s="232"/>
      <c r="AN74" s="232"/>
      <c r="AO74" s="232"/>
      <c r="AP74" s="234"/>
      <c r="AQ74" s="209"/>
      <c r="AR74" s="209"/>
      <c r="AS74" s="209"/>
      <c r="AT74" s="209"/>
      <c r="AU74" s="209"/>
      <c r="AV74" s="209"/>
      <c r="AW74" s="209"/>
      <c r="AX74" s="209"/>
      <c r="AY74" s="209"/>
      <c r="AZ74" s="209"/>
      <c r="BA74" s="211"/>
      <c r="BB74" s="216"/>
      <c r="BC74" s="216"/>
      <c r="BD74" s="216"/>
      <c r="BE74" s="216"/>
      <c r="BF74" s="216"/>
      <c r="BG74" s="216"/>
      <c r="BH74" s="216"/>
      <c r="BI74" s="216"/>
      <c r="BJ74" s="216"/>
      <c r="BK74" s="216"/>
      <c r="BL74" s="216"/>
      <c r="BM74" s="217"/>
      <c r="BN74" s="1"/>
      <c r="BO74" s="1"/>
      <c r="BP74" s="1"/>
      <c r="BQ74" s="1"/>
      <c r="BR74" s="1"/>
      <c r="BS74" s="1"/>
      <c r="BT74" s="1"/>
      <c r="BU74" s="1"/>
      <c r="BV74" s="1"/>
    </row>
    <row r="75" spans="1:74" ht="7.65" customHeight="1" x14ac:dyDescent="0.45">
      <c r="A75" s="191"/>
      <c r="B75" s="192"/>
      <c r="C75" s="192"/>
      <c r="D75" s="180" t="s">
        <v>16</v>
      </c>
      <c r="E75" s="180"/>
      <c r="F75" s="180"/>
      <c r="G75" s="180"/>
      <c r="H75" s="180"/>
      <c r="I75" s="180"/>
      <c r="J75" s="180"/>
      <c r="K75" s="180"/>
      <c r="L75" s="180"/>
      <c r="M75" s="180"/>
      <c r="N75" s="180"/>
      <c r="O75" s="180"/>
      <c r="P75" s="180"/>
      <c r="Q75" s="180"/>
      <c r="R75" s="180"/>
      <c r="S75" s="180"/>
      <c r="T75" s="180"/>
      <c r="U75" s="180"/>
      <c r="V75" s="180"/>
      <c r="W75" s="180"/>
      <c r="X75" s="180"/>
      <c r="Y75" s="180"/>
      <c r="Z75" s="180"/>
      <c r="AA75" s="180"/>
      <c r="AB75" s="181" t="s">
        <v>17</v>
      </c>
      <c r="AC75" s="181"/>
      <c r="AD75" s="181"/>
      <c r="AE75" s="181" t="s">
        <v>62</v>
      </c>
      <c r="AF75" s="181"/>
      <c r="AG75" s="182"/>
      <c r="AH75" s="200" t="s">
        <v>66</v>
      </c>
      <c r="AI75" s="199"/>
      <c r="AJ75" s="199"/>
      <c r="AK75" s="199"/>
      <c r="AL75" s="199"/>
      <c r="AM75" s="199"/>
      <c r="AN75" s="199"/>
      <c r="AO75" s="199"/>
      <c r="AP75" s="203">
        <v>209</v>
      </c>
      <c r="AQ75" s="172"/>
      <c r="AR75" s="172"/>
      <c r="AS75" s="172"/>
      <c r="AT75" s="172">
        <v>4</v>
      </c>
      <c r="AU75" s="172"/>
      <c r="AV75" s="172"/>
      <c r="AW75" s="172"/>
      <c r="AX75" s="172">
        <v>205</v>
      </c>
      <c r="AY75" s="172"/>
      <c r="AZ75" s="172"/>
      <c r="BA75" s="173"/>
      <c r="BB75" s="176" t="s">
        <v>81</v>
      </c>
      <c r="BC75" s="176"/>
      <c r="BD75" s="176"/>
      <c r="BE75" s="176"/>
      <c r="BF75" s="176"/>
      <c r="BG75" s="176"/>
      <c r="BH75" s="176"/>
      <c r="BI75" s="176"/>
      <c r="BJ75" s="176"/>
      <c r="BK75" s="176"/>
      <c r="BL75" s="176"/>
      <c r="BM75" s="177"/>
      <c r="BN75" s="1"/>
      <c r="BO75" s="1"/>
      <c r="BP75" s="1"/>
      <c r="BQ75" s="1"/>
      <c r="BR75" s="1"/>
      <c r="BS75" s="1"/>
      <c r="BT75" s="1"/>
      <c r="BU75" s="1"/>
      <c r="BV75" s="1"/>
    </row>
    <row r="76" spans="1:74" ht="7.65" customHeight="1" x14ac:dyDescent="0.45">
      <c r="A76" s="191"/>
      <c r="B76" s="192"/>
      <c r="C76" s="192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0"/>
      <c r="T76" s="180"/>
      <c r="U76" s="180"/>
      <c r="V76" s="180"/>
      <c r="W76" s="180"/>
      <c r="X76" s="180"/>
      <c r="Y76" s="180"/>
      <c r="Z76" s="180"/>
      <c r="AA76" s="180"/>
      <c r="AB76" s="181"/>
      <c r="AC76" s="181"/>
      <c r="AD76" s="181"/>
      <c r="AE76" s="181"/>
      <c r="AF76" s="181"/>
      <c r="AG76" s="182"/>
      <c r="AH76" s="200"/>
      <c r="AI76" s="199"/>
      <c r="AJ76" s="199"/>
      <c r="AK76" s="199"/>
      <c r="AL76" s="199"/>
      <c r="AM76" s="199"/>
      <c r="AN76" s="199"/>
      <c r="AO76" s="199"/>
      <c r="AP76" s="203"/>
      <c r="AQ76" s="172"/>
      <c r="AR76" s="172"/>
      <c r="AS76" s="172"/>
      <c r="AT76" s="172"/>
      <c r="AU76" s="172"/>
      <c r="AV76" s="172"/>
      <c r="AW76" s="172"/>
      <c r="AX76" s="172"/>
      <c r="AY76" s="172"/>
      <c r="AZ76" s="172"/>
      <c r="BA76" s="173"/>
      <c r="BB76" s="176"/>
      <c r="BC76" s="176"/>
      <c r="BD76" s="176"/>
      <c r="BE76" s="176"/>
      <c r="BF76" s="176"/>
      <c r="BG76" s="176"/>
      <c r="BH76" s="176"/>
      <c r="BI76" s="176"/>
      <c r="BJ76" s="176"/>
      <c r="BK76" s="176"/>
      <c r="BL76" s="176"/>
      <c r="BM76" s="177"/>
      <c r="BN76" s="1"/>
      <c r="BO76" s="1"/>
      <c r="BP76" s="1"/>
      <c r="BQ76" s="1"/>
      <c r="BR76" s="1"/>
      <c r="BS76" s="1"/>
      <c r="BT76" s="1"/>
      <c r="BU76" s="1"/>
      <c r="BV76" s="1"/>
    </row>
    <row r="77" spans="1:74" ht="7.65" customHeight="1" x14ac:dyDescent="0.45">
      <c r="A77" s="191"/>
      <c r="B77" s="192"/>
      <c r="C77" s="192"/>
      <c r="D77" s="180" t="s">
        <v>14</v>
      </c>
      <c r="E77" s="180"/>
      <c r="F77" s="180"/>
      <c r="G77" s="180"/>
      <c r="H77" s="180"/>
      <c r="I77" s="180"/>
      <c r="J77" s="180"/>
      <c r="K77" s="180"/>
      <c r="L77" s="180"/>
      <c r="M77" s="180"/>
      <c r="N77" s="180"/>
      <c r="O77" s="180"/>
      <c r="P77" s="180"/>
      <c r="Q77" s="180"/>
      <c r="R77" s="180"/>
      <c r="S77" s="180"/>
      <c r="T77" s="180"/>
      <c r="U77" s="180"/>
      <c r="V77" s="180"/>
      <c r="W77" s="180"/>
      <c r="X77" s="180"/>
      <c r="Y77" s="180"/>
      <c r="Z77" s="180"/>
      <c r="AA77" s="180"/>
      <c r="AB77" s="181" t="s">
        <v>17</v>
      </c>
      <c r="AC77" s="181"/>
      <c r="AD77" s="181"/>
      <c r="AE77" s="181" t="s">
        <v>64</v>
      </c>
      <c r="AF77" s="181"/>
      <c r="AG77" s="182"/>
      <c r="AH77" s="200"/>
      <c r="AI77" s="199"/>
      <c r="AJ77" s="199"/>
      <c r="AK77" s="199"/>
      <c r="AL77" s="199"/>
      <c r="AM77" s="199"/>
      <c r="AN77" s="199"/>
      <c r="AO77" s="199"/>
      <c r="AP77" s="203"/>
      <c r="AQ77" s="172"/>
      <c r="AR77" s="172"/>
      <c r="AS77" s="172"/>
      <c r="AT77" s="172"/>
      <c r="AU77" s="172"/>
      <c r="AV77" s="172"/>
      <c r="AW77" s="172"/>
      <c r="AX77" s="172"/>
      <c r="AY77" s="172"/>
      <c r="AZ77" s="172"/>
      <c r="BA77" s="173"/>
      <c r="BB77" s="176"/>
      <c r="BC77" s="176"/>
      <c r="BD77" s="176"/>
      <c r="BE77" s="176"/>
      <c r="BF77" s="176"/>
      <c r="BG77" s="176"/>
      <c r="BH77" s="176"/>
      <c r="BI77" s="176"/>
      <c r="BJ77" s="176"/>
      <c r="BK77" s="176"/>
      <c r="BL77" s="176"/>
      <c r="BM77" s="177"/>
      <c r="BN77" s="1"/>
      <c r="BO77" s="1"/>
      <c r="BP77" s="1"/>
      <c r="BQ77" s="1"/>
      <c r="BR77" s="1"/>
      <c r="BS77" s="1"/>
      <c r="BT77" s="1"/>
      <c r="BU77" s="1"/>
      <c r="BV77" s="1"/>
    </row>
    <row r="78" spans="1:74" ht="7.65" customHeight="1" x14ac:dyDescent="0.45">
      <c r="A78" s="191"/>
      <c r="B78" s="192"/>
      <c r="C78" s="192"/>
      <c r="D78" s="205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5"/>
      <c r="Q78" s="205"/>
      <c r="R78" s="205"/>
      <c r="S78" s="205"/>
      <c r="T78" s="205"/>
      <c r="U78" s="205"/>
      <c r="V78" s="205"/>
      <c r="W78" s="205"/>
      <c r="X78" s="205"/>
      <c r="Y78" s="205"/>
      <c r="Z78" s="205"/>
      <c r="AA78" s="205"/>
      <c r="AB78" s="206"/>
      <c r="AC78" s="206"/>
      <c r="AD78" s="206"/>
      <c r="AE78" s="206"/>
      <c r="AF78" s="206"/>
      <c r="AG78" s="207"/>
      <c r="AH78" s="200"/>
      <c r="AI78" s="199"/>
      <c r="AJ78" s="199"/>
      <c r="AK78" s="199"/>
      <c r="AL78" s="199"/>
      <c r="AM78" s="199"/>
      <c r="AN78" s="199"/>
      <c r="AO78" s="199"/>
      <c r="AP78" s="203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3"/>
      <c r="BB78" s="176"/>
      <c r="BC78" s="176"/>
      <c r="BD78" s="176"/>
      <c r="BE78" s="176"/>
      <c r="BF78" s="176"/>
      <c r="BG78" s="176"/>
      <c r="BH78" s="176"/>
      <c r="BI78" s="176"/>
      <c r="BJ78" s="176"/>
      <c r="BK78" s="176"/>
      <c r="BL78" s="176"/>
      <c r="BM78" s="177"/>
      <c r="BN78" s="1"/>
      <c r="BO78" s="1"/>
      <c r="BP78" s="1"/>
      <c r="BQ78" s="1"/>
      <c r="BR78" s="1"/>
      <c r="BS78" s="1"/>
      <c r="BT78" s="1"/>
      <c r="BU78" s="1"/>
      <c r="BV78" s="1"/>
    </row>
    <row r="79" spans="1:74" ht="7.65" customHeight="1" x14ac:dyDescent="0.45">
      <c r="A79" s="191" t="s">
        <v>22</v>
      </c>
      <c r="B79" s="192"/>
      <c r="C79" s="192"/>
      <c r="D79" s="195" t="s">
        <v>15</v>
      </c>
      <c r="E79" s="195"/>
      <c r="F79" s="195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S79" s="195"/>
      <c r="T79" s="195"/>
      <c r="U79" s="195"/>
      <c r="V79" s="195"/>
      <c r="W79" s="195"/>
      <c r="X79" s="195"/>
      <c r="Y79" s="195"/>
      <c r="Z79" s="195"/>
      <c r="AA79" s="195"/>
      <c r="AB79" s="196" t="s">
        <v>17</v>
      </c>
      <c r="AC79" s="196"/>
      <c r="AD79" s="196"/>
      <c r="AE79" s="196" t="s">
        <v>17</v>
      </c>
      <c r="AF79" s="196"/>
      <c r="AG79" s="197"/>
      <c r="AH79" s="200"/>
      <c r="AI79" s="199"/>
      <c r="AJ79" s="199"/>
      <c r="AK79" s="199"/>
      <c r="AL79" s="199"/>
      <c r="AM79" s="199"/>
      <c r="AN79" s="199"/>
      <c r="AO79" s="199"/>
      <c r="AP79" s="203"/>
      <c r="AQ79" s="172"/>
      <c r="AR79" s="172"/>
      <c r="AS79" s="172"/>
      <c r="AT79" s="172"/>
      <c r="AU79" s="172"/>
      <c r="AV79" s="172"/>
      <c r="AW79" s="172"/>
      <c r="AX79" s="172"/>
      <c r="AY79" s="172"/>
      <c r="AZ79" s="172"/>
      <c r="BA79" s="173"/>
      <c r="BB79" s="176"/>
      <c r="BC79" s="176"/>
      <c r="BD79" s="176"/>
      <c r="BE79" s="176"/>
      <c r="BF79" s="176"/>
      <c r="BG79" s="176"/>
      <c r="BH79" s="176"/>
      <c r="BI79" s="176"/>
      <c r="BJ79" s="176"/>
      <c r="BK79" s="176"/>
      <c r="BL79" s="176"/>
      <c r="BM79" s="177"/>
      <c r="BN79" s="1"/>
      <c r="BO79" s="1"/>
      <c r="BP79" s="1"/>
      <c r="BQ79" s="1"/>
      <c r="BR79" s="1"/>
      <c r="BS79" s="1"/>
      <c r="BT79" s="1"/>
      <c r="BU79" s="1"/>
      <c r="BV79" s="1"/>
    </row>
    <row r="80" spans="1:74" ht="7.65" customHeight="1" x14ac:dyDescent="0.45">
      <c r="A80" s="191"/>
      <c r="B80" s="192"/>
      <c r="C80" s="192"/>
      <c r="D80" s="180"/>
      <c r="E80" s="180"/>
      <c r="F80" s="180"/>
      <c r="G80" s="180"/>
      <c r="H80" s="180"/>
      <c r="I80" s="180"/>
      <c r="J80" s="180"/>
      <c r="K80" s="180"/>
      <c r="L80" s="180"/>
      <c r="M80" s="180"/>
      <c r="N80" s="180"/>
      <c r="O80" s="180"/>
      <c r="P80" s="180"/>
      <c r="Q80" s="180"/>
      <c r="R80" s="180"/>
      <c r="S80" s="180"/>
      <c r="T80" s="180"/>
      <c r="U80" s="180"/>
      <c r="V80" s="180"/>
      <c r="W80" s="180"/>
      <c r="X80" s="180"/>
      <c r="Y80" s="180"/>
      <c r="Z80" s="180"/>
      <c r="AA80" s="180"/>
      <c r="AB80" s="181"/>
      <c r="AC80" s="181"/>
      <c r="AD80" s="181"/>
      <c r="AE80" s="181"/>
      <c r="AF80" s="181"/>
      <c r="AG80" s="182"/>
      <c r="AH80" s="198" t="s">
        <v>67</v>
      </c>
      <c r="AI80" s="199"/>
      <c r="AJ80" s="199"/>
      <c r="AK80" s="199"/>
      <c r="AL80" s="199"/>
      <c r="AM80" s="199"/>
      <c r="AN80" s="199"/>
      <c r="AO80" s="199"/>
      <c r="AP80" s="203">
        <v>104</v>
      </c>
      <c r="AQ80" s="172"/>
      <c r="AR80" s="172"/>
      <c r="AS80" s="172"/>
      <c r="AT80" s="172">
        <v>0</v>
      </c>
      <c r="AU80" s="172"/>
      <c r="AV80" s="172"/>
      <c r="AW80" s="172"/>
      <c r="AX80" s="172">
        <v>104</v>
      </c>
      <c r="AY80" s="172"/>
      <c r="AZ80" s="172"/>
      <c r="BA80" s="173"/>
      <c r="BB80" s="176" t="s">
        <v>75</v>
      </c>
      <c r="BC80" s="176"/>
      <c r="BD80" s="176"/>
      <c r="BE80" s="176"/>
      <c r="BF80" s="176"/>
      <c r="BG80" s="176"/>
      <c r="BH80" s="176"/>
      <c r="BI80" s="176"/>
      <c r="BJ80" s="176"/>
      <c r="BK80" s="176"/>
      <c r="BL80" s="176"/>
      <c r="BM80" s="177"/>
      <c r="BN80" s="1"/>
      <c r="BO80" s="1"/>
      <c r="BP80" s="1"/>
      <c r="BQ80" s="1"/>
      <c r="BR80" s="1"/>
      <c r="BS80" s="1"/>
      <c r="BT80" s="1"/>
      <c r="BU80" s="1"/>
      <c r="BV80" s="1"/>
    </row>
    <row r="81" spans="1:74" ht="7.65" customHeight="1" x14ac:dyDescent="0.45">
      <c r="A81" s="191"/>
      <c r="B81" s="192"/>
      <c r="C81" s="192"/>
      <c r="D81" s="180" t="s">
        <v>16</v>
      </c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  <c r="W81" s="180"/>
      <c r="X81" s="180"/>
      <c r="Y81" s="180"/>
      <c r="Z81" s="180"/>
      <c r="AA81" s="180"/>
      <c r="AB81" s="181" t="s">
        <v>17</v>
      </c>
      <c r="AC81" s="181"/>
      <c r="AD81" s="181"/>
      <c r="AE81" s="181" t="s">
        <v>62</v>
      </c>
      <c r="AF81" s="181"/>
      <c r="AG81" s="182"/>
      <c r="AH81" s="200"/>
      <c r="AI81" s="199"/>
      <c r="AJ81" s="199"/>
      <c r="AK81" s="199"/>
      <c r="AL81" s="199"/>
      <c r="AM81" s="199"/>
      <c r="AN81" s="199"/>
      <c r="AO81" s="199"/>
      <c r="AP81" s="203"/>
      <c r="AQ81" s="172"/>
      <c r="AR81" s="172"/>
      <c r="AS81" s="172"/>
      <c r="AT81" s="172"/>
      <c r="AU81" s="172"/>
      <c r="AV81" s="172"/>
      <c r="AW81" s="172"/>
      <c r="AX81" s="172"/>
      <c r="AY81" s="172"/>
      <c r="AZ81" s="172"/>
      <c r="BA81" s="173"/>
      <c r="BB81" s="176"/>
      <c r="BC81" s="176"/>
      <c r="BD81" s="176"/>
      <c r="BE81" s="176"/>
      <c r="BF81" s="176"/>
      <c r="BG81" s="176"/>
      <c r="BH81" s="176"/>
      <c r="BI81" s="176"/>
      <c r="BJ81" s="176"/>
      <c r="BK81" s="176"/>
      <c r="BL81" s="176"/>
      <c r="BM81" s="177"/>
      <c r="BN81" s="1"/>
      <c r="BO81" s="1"/>
      <c r="BP81" s="1"/>
      <c r="BQ81" s="1"/>
      <c r="BR81" s="1"/>
      <c r="BS81" s="1"/>
      <c r="BT81" s="1"/>
      <c r="BU81" s="1"/>
      <c r="BV81" s="1"/>
    </row>
    <row r="82" spans="1:74" ht="7.65" customHeight="1" x14ac:dyDescent="0.45">
      <c r="A82" s="191"/>
      <c r="B82" s="192"/>
      <c r="C82" s="192"/>
      <c r="D82" s="180"/>
      <c r="E82" s="180"/>
      <c r="F82" s="180"/>
      <c r="G82" s="180"/>
      <c r="H82" s="180"/>
      <c r="I82" s="180"/>
      <c r="J82" s="180"/>
      <c r="K82" s="180"/>
      <c r="L82" s="180"/>
      <c r="M82" s="180"/>
      <c r="N82" s="180"/>
      <c r="O82" s="180"/>
      <c r="P82" s="180"/>
      <c r="Q82" s="180"/>
      <c r="R82" s="180"/>
      <c r="S82" s="180"/>
      <c r="T82" s="180"/>
      <c r="U82" s="180"/>
      <c r="V82" s="180"/>
      <c r="W82" s="180"/>
      <c r="X82" s="180"/>
      <c r="Y82" s="180"/>
      <c r="Z82" s="180"/>
      <c r="AA82" s="180"/>
      <c r="AB82" s="181"/>
      <c r="AC82" s="181"/>
      <c r="AD82" s="181"/>
      <c r="AE82" s="181"/>
      <c r="AF82" s="181"/>
      <c r="AG82" s="182"/>
      <c r="AH82" s="200"/>
      <c r="AI82" s="199"/>
      <c r="AJ82" s="199"/>
      <c r="AK82" s="199"/>
      <c r="AL82" s="199"/>
      <c r="AM82" s="199"/>
      <c r="AN82" s="199"/>
      <c r="AO82" s="199"/>
      <c r="AP82" s="203"/>
      <c r="AQ82" s="172"/>
      <c r="AR82" s="172"/>
      <c r="AS82" s="172"/>
      <c r="AT82" s="172"/>
      <c r="AU82" s="172"/>
      <c r="AV82" s="172"/>
      <c r="AW82" s="172"/>
      <c r="AX82" s="172"/>
      <c r="AY82" s="172"/>
      <c r="AZ82" s="172"/>
      <c r="BA82" s="173"/>
      <c r="BB82" s="176"/>
      <c r="BC82" s="176"/>
      <c r="BD82" s="176"/>
      <c r="BE82" s="176"/>
      <c r="BF82" s="176"/>
      <c r="BG82" s="176"/>
      <c r="BH82" s="176"/>
      <c r="BI82" s="176"/>
      <c r="BJ82" s="176"/>
      <c r="BK82" s="176"/>
      <c r="BL82" s="176"/>
      <c r="BM82" s="177"/>
      <c r="BN82" s="1"/>
      <c r="BO82" s="1"/>
      <c r="BP82" s="1"/>
      <c r="BQ82" s="1"/>
      <c r="BR82" s="1"/>
      <c r="BS82" s="1"/>
      <c r="BT82" s="1"/>
      <c r="BU82" s="1"/>
      <c r="BV82" s="1"/>
    </row>
    <row r="83" spans="1:74" ht="7.65" customHeight="1" x14ac:dyDescent="0.45">
      <c r="A83" s="191"/>
      <c r="B83" s="192"/>
      <c r="C83" s="192"/>
      <c r="D83" s="180" t="s">
        <v>14</v>
      </c>
      <c r="E83" s="180"/>
      <c r="F83" s="180"/>
      <c r="G83" s="180"/>
      <c r="H83" s="180"/>
      <c r="I83" s="180"/>
      <c r="J83" s="180"/>
      <c r="K83" s="180"/>
      <c r="L83" s="180"/>
      <c r="M83" s="180"/>
      <c r="N83" s="180"/>
      <c r="O83" s="180"/>
      <c r="P83" s="180"/>
      <c r="Q83" s="180"/>
      <c r="R83" s="180"/>
      <c r="S83" s="180"/>
      <c r="T83" s="180"/>
      <c r="U83" s="180"/>
      <c r="V83" s="180"/>
      <c r="W83" s="180"/>
      <c r="X83" s="180"/>
      <c r="Y83" s="180"/>
      <c r="Z83" s="180"/>
      <c r="AA83" s="180"/>
      <c r="AB83" s="181" t="s">
        <v>17</v>
      </c>
      <c r="AC83" s="181"/>
      <c r="AD83" s="181"/>
      <c r="AE83" s="181" t="s">
        <v>64</v>
      </c>
      <c r="AF83" s="181"/>
      <c r="AG83" s="182"/>
      <c r="AH83" s="200"/>
      <c r="AI83" s="199"/>
      <c r="AJ83" s="199"/>
      <c r="AK83" s="199"/>
      <c r="AL83" s="199"/>
      <c r="AM83" s="199"/>
      <c r="AN83" s="199"/>
      <c r="AO83" s="199"/>
      <c r="AP83" s="203"/>
      <c r="AQ83" s="172"/>
      <c r="AR83" s="172"/>
      <c r="AS83" s="172"/>
      <c r="AT83" s="172"/>
      <c r="AU83" s="172"/>
      <c r="AV83" s="172"/>
      <c r="AW83" s="172"/>
      <c r="AX83" s="172"/>
      <c r="AY83" s="172"/>
      <c r="AZ83" s="172"/>
      <c r="BA83" s="173"/>
      <c r="BB83" s="176"/>
      <c r="BC83" s="176"/>
      <c r="BD83" s="176"/>
      <c r="BE83" s="176"/>
      <c r="BF83" s="176"/>
      <c r="BG83" s="176"/>
      <c r="BH83" s="176"/>
      <c r="BI83" s="176"/>
      <c r="BJ83" s="176"/>
      <c r="BK83" s="176"/>
      <c r="BL83" s="176"/>
      <c r="BM83" s="177"/>
      <c r="BN83" s="1"/>
      <c r="BO83" s="1"/>
      <c r="BP83" s="1"/>
      <c r="BQ83" s="1"/>
      <c r="BR83" s="1"/>
      <c r="BS83" s="1"/>
      <c r="BT83" s="1"/>
      <c r="BU83" s="1"/>
      <c r="BV83" s="1"/>
    </row>
    <row r="84" spans="1:74" ht="7.65" customHeight="1" thickBot="1" x14ac:dyDescent="0.5">
      <c r="A84" s="193"/>
      <c r="B84" s="194"/>
      <c r="C84" s="194"/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  <c r="Y84" s="183"/>
      <c r="Z84" s="183"/>
      <c r="AA84" s="183"/>
      <c r="AB84" s="184"/>
      <c r="AC84" s="184"/>
      <c r="AD84" s="184"/>
      <c r="AE84" s="184"/>
      <c r="AF84" s="184"/>
      <c r="AG84" s="185"/>
      <c r="AH84" s="201"/>
      <c r="AI84" s="202"/>
      <c r="AJ84" s="202"/>
      <c r="AK84" s="202"/>
      <c r="AL84" s="202"/>
      <c r="AM84" s="202"/>
      <c r="AN84" s="202"/>
      <c r="AO84" s="202"/>
      <c r="AP84" s="20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5"/>
      <c r="BB84" s="178"/>
      <c r="BC84" s="178"/>
      <c r="BD84" s="178"/>
      <c r="BE84" s="178"/>
      <c r="BF84" s="178"/>
      <c r="BG84" s="178"/>
      <c r="BH84" s="178"/>
      <c r="BI84" s="178"/>
      <c r="BJ84" s="178"/>
      <c r="BK84" s="178"/>
      <c r="BL84" s="178"/>
      <c r="BM84" s="179"/>
    </row>
    <row r="85" spans="1:74" ht="7.65" customHeight="1" x14ac:dyDescent="0.45"/>
    <row r="86" spans="1:74" ht="7.65" customHeight="1" x14ac:dyDescent="0.45">
      <c r="B86" s="186" t="s">
        <v>37</v>
      </c>
      <c r="C86" s="186"/>
      <c r="D86" s="186"/>
      <c r="E86" s="186"/>
      <c r="F86" s="186"/>
      <c r="G86" s="186"/>
      <c r="H86" s="186"/>
      <c r="I86" s="186"/>
      <c r="J86" s="186"/>
      <c r="K86" s="186"/>
      <c r="L86" s="186"/>
      <c r="M86" s="186"/>
      <c r="N86" s="186"/>
      <c r="O86" s="186"/>
      <c r="P86" s="186"/>
      <c r="Q86" s="186"/>
      <c r="R86" s="186"/>
      <c r="S86" s="186"/>
      <c r="T86" s="186"/>
      <c r="U86" s="186"/>
      <c r="V86" s="186"/>
      <c r="W86" s="186"/>
      <c r="X86" s="186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86"/>
      <c r="AL86" s="186"/>
      <c r="AM86" s="186"/>
      <c r="AN86" s="186"/>
      <c r="AO86" s="186"/>
      <c r="AP86" s="186"/>
      <c r="AQ86" s="5"/>
      <c r="AR86" s="186" t="s">
        <v>39</v>
      </c>
      <c r="AS86" s="186"/>
      <c r="AT86" s="186"/>
      <c r="AU86" s="186"/>
      <c r="AV86" s="186">
        <v>7</v>
      </c>
      <c r="AW86" s="186"/>
      <c r="AX86" s="186"/>
      <c r="AY86" s="186" t="s">
        <v>9</v>
      </c>
      <c r="AZ86" s="186"/>
      <c r="BA86" s="186"/>
      <c r="BB86" s="186">
        <v>11</v>
      </c>
      <c r="BC86" s="186"/>
      <c r="BD86" s="186"/>
      <c r="BE86" s="186" t="s">
        <v>8</v>
      </c>
      <c r="BF86" s="186"/>
      <c r="BG86" s="186"/>
      <c r="BH86" s="186">
        <v>12</v>
      </c>
      <c r="BI86" s="186"/>
      <c r="BJ86" s="186"/>
      <c r="BK86" s="186" t="s">
        <v>38</v>
      </c>
      <c r="BL86" s="186"/>
      <c r="BM86" s="186"/>
    </row>
    <row r="87" spans="1:74" ht="7.65" customHeight="1" x14ac:dyDescent="0.45">
      <c r="B87" s="186"/>
      <c r="C87" s="186"/>
      <c r="D87" s="186"/>
      <c r="E87" s="186"/>
      <c r="F87" s="186"/>
      <c r="G87" s="186"/>
      <c r="H87" s="186"/>
      <c r="I87" s="186"/>
      <c r="J87" s="186"/>
      <c r="K87" s="186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186"/>
      <c r="AI87" s="186"/>
      <c r="AJ87" s="186"/>
      <c r="AK87" s="186"/>
      <c r="AL87" s="186"/>
      <c r="AM87" s="186"/>
      <c r="AN87" s="186"/>
      <c r="AO87" s="186"/>
      <c r="AP87" s="186"/>
      <c r="AQ87" s="5"/>
      <c r="AR87" s="186"/>
      <c r="AS87" s="186"/>
      <c r="AT87" s="186"/>
      <c r="AU87" s="186"/>
      <c r="AV87" s="186"/>
      <c r="AW87" s="186"/>
      <c r="AX87" s="186"/>
      <c r="AY87" s="186"/>
      <c r="AZ87" s="186"/>
      <c r="BA87" s="186"/>
      <c r="BB87" s="186"/>
      <c r="BC87" s="186"/>
      <c r="BD87" s="186"/>
      <c r="BE87" s="186"/>
      <c r="BF87" s="186"/>
      <c r="BG87" s="186"/>
      <c r="BH87" s="186"/>
      <c r="BI87" s="186"/>
      <c r="BJ87" s="186"/>
      <c r="BK87" s="186"/>
      <c r="BL87" s="186"/>
      <c r="BM87" s="186"/>
    </row>
    <row r="88" spans="1:74" ht="7.65" customHeight="1" x14ac:dyDescent="0.45">
      <c r="B88" s="186"/>
      <c r="C88" s="186"/>
      <c r="D88" s="186"/>
      <c r="E88" s="186"/>
      <c r="F88" s="186"/>
      <c r="G88" s="186"/>
      <c r="H88" s="186"/>
      <c r="I88" s="186"/>
      <c r="J88" s="186"/>
      <c r="K88" s="186"/>
      <c r="L88" s="186"/>
      <c r="M88" s="186"/>
      <c r="N88" s="186"/>
      <c r="O88" s="186"/>
      <c r="P88" s="186"/>
      <c r="Q88" s="186"/>
      <c r="R88" s="186"/>
      <c r="S88" s="186"/>
      <c r="T88" s="186"/>
      <c r="U88" s="186"/>
      <c r="V88" s="186"/>
      <c r="W88" s="186"/>
      <c r="X88" s="186"/>
      <c r="Y88" s="186"/>
      <c r="Z88" s="186"/>
      <c r="AA88" s="186"/>
      <c r="AB88" s="186"/>
      <c r="AC88" s="186"/>
      <c r="AD88" s="186"/>
      <c r="AE88" s="186"/>
      <c r="AF88" s="186"/>
      <c r="AG88" s="186"/>
      <c r="AH88" s="186"/>
      <c r="AI88" s="186"/>
      <c r="AJ88" s="186"/>
      <c r="AK88" s="186"/>
      <c r="AL88" s="186"/>
      <c r="AM88" s="186"/>
      <c r="AN88" s="186"/>
      <c r="AO88" s="186"/>
      <c r="AP88" s="186"/>
      <c r="AQ88" s="5"/>
      <c r="AR88" s="186"/>
      <c r="AS88" s="186"/>
      <c r="AT88" s="186"/>
      <c r="AU88" s="186"/>
      <c r="AV88" s="186"/>
      <c r="AW88" s="186"/>
      <c r="AX88" s="186"/>
      <c r="AY88" s="186"/>
      <c r="AZ88" s="186"/>
      <c r="BA88" s="186"/>
      <c r="BB88" s="186"/>
      <c r="BC88" s="186"/>
      <c r="BD88" s="186"/>
      <c r="BE88" s="186"/>
      <c r="BF88" s="186"/>
      <c r="BG88" s="186"/>
      <c r="BH88" s="186"/>
      <c r="BI88" s="186"/>
      <c r="BJ88" s="186"/>
      <c r="BK88" s="186"/>
      <c r="BL88" s="186"/>
      <c r="BM88" s="186"/>
    </row>
    <row r="89" spans="1:74" ht="7.65" customHeight="1" x14ac:dyDescent="0.45"/>
    <row r="90" spans="1:74" ht="7.65" customHeight="1" x14ac:dyDescent="0.45">
      <c r="B90" s="189" t="s">
        <v>82</v>
      </c>
      <c r="C90" s="189"/>
      <c r="D90" s="189"/>
      <c r="E90" s="189"/>
      <c r="F90" s="189"/>
      <c r="G90" s="189"/>
      <c r="H90" s="189"/>
      <c r="I90" s="189"/>
      <c r="J90" s="186" t="s">
        <v>44</v>
      </c>
      <c r="K90" s="186"/>
      <c r="L90" s="186"/>
      <c r="M90" s="187" t="s">
        <v>83</v>
      </c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187"/>
      <c r="Y90" s="187"/>
      <c r="Z90" s="187"/>
      <c r="AA90" s="187"/>
      <c r="AB90" s="190" t="s">
        <v>43</v>
      </c>
      <c r="AC90" s="190"/>
      <c r="AD90" s="190"/>
      <c r="AE90" s="190"/>
      <c r="AF90" s="190"/>
      <c r="AG90" s="190"/>
      <c r="AH90" s="186" t="s">
        <v>41</v>
      </c>
      <c r="AI90" s="186"/>
      <c r="AJ90" s="186"/>
      <c r="AK90" s="186"/>
      <c r="AL90" s="186"/>
      <c r="AM90" s="186"/>
      <c r="AN90" s="186"/>
      <c r="AO90" s="186"/>
      <c r="AP90" s="186"/>
      <c r="AQ90" s="186"/>
      <c r="AR90" s="187" t="s">
        <v>84</v>
      </c>
      <c r="AS90" s="187"/>
      <c r="AT90" s="187"/>
      <c r="AU90" s="187"/>
      <c r="AV90" s="187"/>
      <c r="AW90" s="187"/>
      <c r="AX90" s="187"/>
      <c r="AY90" s="187"/>
      <c r="AZ90" s="187"/>
      <c r="BA90" s="187"/>
      <c r="BB90" s="187"/>
      <c r="BC90" s="187"/>
      <c r="BD90" s="187"/>
      <c r="BE90" s="187"/>
      <c r="BF90" s="187"/>
      <c r="BG90" s="187"/>
      <c r="BH90" s="188" t="s">
        <v>40</v>
      </c>
      <c r="BI90" s="188"/>
      <c r="BJ90" s="188"/>
    </row>
    <row r="91" spans="1:74" ht="7.65" customHeight="1" x14ac:dyDescent="0.45">
      <c r="B91" s="189"/>
      <c r="C91" s="189"/>
      <c r="D91" s="189"/>
      <c r="E91" s="189"/>
      <c r="F91" s="189"/>
      <c r="G91" s="189"/>
      <c r="H91" s="189"/>
      <c r="I91" s="189"/>
      <c r="J91" s="186"/>
      <c r="K91" s="186"/>
      <c r="L91" s="186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187"/>
      <c r="Y91" s="187"/>
      <c r="Z91" s="187"/>
      <c r="AA91" s="187"/>
      <c r="AB91" s="190"/>
      <c r="AC91" s="190"/>
      <c r="AD91" s="190"/>
      <c r="AE91" s="190"/>
      <c r="AF91" s="190"/>
      <c r="AG91" s="190"/>
      <c r="AH91" s="186"/>
      <c r="AI91" s="186"/>
      <c r="AJ91" s="186"/>
      <c r="AK91" s="186"/>
      <c r="AL91" s="186"/>
      <c r="AM91" s="186"/>
      <c r="AN91" s="186"/>
      <c r="AO91" s="186"/>
      <c r="AP91" s="186"/>
      <c r="AQ91" s="186"/>
      <c r="AR91" s="187"/>
      <c r="AS91" s="187"/>
      <c r="AT91" s="187"/>
      <c r="AU91" s="187"/>
      <c r="AV91" s="187"/>
      <c r="AW91" s="187"/>
      <c r="AX91" s="187"/>
      <c r="AY91" s="187"/>
      <c r="AZ91" s="187"/>
      <c r="BA91" s="187"/>
      <c r="BB91" s="187"/>
      <c r="BC91" s="187"/>
      <c r="BD91" s="187"/>
      <c r="BE91" s="187"/>
      <c r="BF91" s="187"/>
      <c r="BG91" s="187"/>
      <c r="BH91" s="188"/>
      <c r="BI91" s="188"/>
      <c r="BJ91" s="188"/>
    </row>
    <row r="92" spans="1:74" ht="7.65" customHeight="1" x14ac:dyDescent="0.45">
      <c r="B92" s="189"/>
      <c r="C92" s="189"/>
      <c r="D92" s="189"/>
      <c r="E92" s="189"/>
      <c r="F92" s="189"/>
      <c r="G92" s="189"/>
      <c r="H92" s="189"/>
      <c r="I92" s="189"/>
      <c r="J92" s="186"/>
      <c r="K92" s="186"/>
      <c r="L92" s="186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90"/>
      <c r="AC92" s="190"/>
      <c r="AD92" s="190"/>
      <c r="AE92" s="190"/>
      <c r="AF92" s="190"/>
      <c r="AG92" s="190"/>
      <c r="AH92" s="186"/>
      <c r="AI92" s="186"/>
      <c r="AJ92" s="186"/>
      <c r="AK92" s="186"/>
      <c r="AL92" s="186"/>
      <c r="AM92" s="186"/>
      <c r="AN92" s="186"/>
      <c r="AO92" s="186"/>
      <c r="AP92" s="186"/>
      <c r="AQ92" s="186"/>
      <c r="AR92" s="187"/>
      <c r="AS92" s="187"/>
      <c r="AT92" s="187"/>
      <c r="AU92" s="187"/>
      <c r="AV92" s="187"/>
      <c r="AW92" s="187"/>
      <c r="AX92" s="187"/>
      <c r="AY92" s="187"/>
      <c r="AZ92" s="187"/>
      <c r="BA92" s="187"/>
      <c r="BB92" s="187"/>
      <c r="BC92" s="187"/>
      <c r="BD92" s="187"/>
      <c r="BE92" s="187"/>
      <c r="BF92" s="187"/>
      <c r="BG92" s="187"/>
      <c r="BH92" s="188"/>
      <c r="BI92" s="188"/>
      <c r="BJ92" s="188"/>
    </row>
    <row r="93" spans="1:74" ht="7.65" customHeight="1" x14ac:dyDescent="0.45"/>
    <row r="94" spans="1:74" ht="7.65" customHeight="1" x14ac:dyDescent="0.45">
      <c r="AH94" s="186" t="s">
        <v>42</v>
      </c>
      <c r="AI94" s="186"/>
      <c r="AJ94" s="186"/>
      <c r="AK94" s="186"/>
      <c r="AL94" s="186"/>
      <c r="AM94" s="186"/>
      <c r="AN94" s="186"/>
      <c r="AO94" s="186"/>
      <c r="AP94" s="186"/>
      <c r="AQ94" s="186"/>
      <c r="AR94" s="187" t="s">
        <v>85</v>
      </c>
      <c r="AS94" s="187"/>
      <c r="AT94" s="187"/>
      <c r="AU94" s="187"/>
      <c r="AV94" s="187"/>
      <c r="AW94" s="187"/>
      <c r="AX94" s="187"/>
      <c r="AY94" s="187"/>
      <c r="AZ94" s="187"/>
      <c r="BA94" s="187"/>
      <c r="BB94" s="187"/>
      <c r="BC94" s="187"/>
      <c r="BD94" s="187"/>
      <c r="BE94" s="187"/>
      <c r="BF94" s="187"/>
      <c r="BG94" s="187"/>
      <c r="BH94" s="188" t="s">
        <v>40</v>
      </c>
      <c r="BI94" s="188"/>
      <c r="BJ94" s="188"/>
    </row>
    <row r="95" spans="1:74" ht="7.65" customHeight="1" x14ac:dyDescent="0.45">
      <c r="AH95" s="186"/>
      <c r="AI95" s="186"/>
      <c r="AJ95" s="186"/>
      <c r="AK95" s="186"/>
      <c r="AL95" s="186"/>
      <c r="AM95" s="186"/>
      <c r="AN95" s="186"/>
      <c r="AO95" s="186"/>
      <c r="AP95" s="186"/>
      <c r="AQ95" s="186"/>
      <c r="AR95" s="187"/>
      <c r="AS95" s="187"/>
      <c r="AT95" s="187"/>
      <c r="AU95" s="187"/>
      <c r="AV95" s="187"/>
      <c r="AW95" s="187"/>
      <c r="AX95" s="187"/>
      <c r="AY95" s="187"/>
      <c r="AZ95" s="187"/>
      <c r="BA95" s="187"/>
      <c r="BB95" s="187"/>
      <c r="BC95" s="187"/>
      <c r="BD95" s="187"/>
      <c r="BE95" s="187"/>
      <c r="BF95" s="187"/>
      <c r="BG95" s="187"/>
      <c r="BH95" s="188"/>
      <c r="BI95" s="188"/>
      <c r="BJ95" s="188"/>
    </row>
    <row r="96" spans="1:74" ht="7.65" customHeight="1" x14ac:dyDescent="0.45">
      <c r="AH96" s="186"/>
      <c r="AI96" s="186"/>
      <c r="AJ96" s="186"/>
      <c r="AK96" s="186"/>
      <c r="AL96" s="186"/>
      <c r="AM96" s="186"/>
      <c r="AN96" s="186"/>
      <c r="AO96" s="186"/>
      <c r="AP96" s="186"/>
      <c r="AQ96" s="186"/>
      <c r="AR96" s="187"/>
      <c r="AS96" s="187"/>
      <c r="AT96" s="187"/>
      <c r="AU96" s="187"/>
      <c r="AV96" s="187"/>
      <c r="AW96" s="187"/>
      <c r="AX96" s="187"/>
      <c r="AY96" s="187"/>
      <c r="AZ96" s="187"/>
      <c r="BA96" s="187"/>
      <c r="BB96" s="187"/>
      <c r="BC96" s="187"/>
      <c r="BD96" s="187"/>
      <c r="BE96" s="187"/>
      <c r="BF96" s="187"/>
      <c r="BG96" s="187"/>
      <c r="BH96" s="188"/>
      <c r="BI96" s="188"/>
      <c r="BJ96" s="188"/>
    </row>
    <row r="97" spans="1:65" ht="7.65" customHeight="1" x14ac:dyDescent="0.45"/>
    <row r="98" spans="1:65" ht="7.65" customHeight="1" x14ac:dyDescent="0.45"/>
    <row r="99" spans="1:65" ht="7.65" customHeight="1" x14ac:dyDescent="0.45">
      <c r="A99" s="301" t="s">
        <v>140</v>
      </c>
      <c r="B99" s="302"/>
      <c r="C99" s="302"/>
      <c r="D99" s="302"/>
      <c r="E99" s="302"/>
      <c r="F99" s="302"/>
      <c r="G99" s="302"/>
      <c r="H99" s="302"/>
      <c r="I99" s="302"/>
      <c r="J99" s="302"/>
      <c r="K99" s="302"/>
      <c r="L99" s="302"/>
      <c r="M99" s="302"/>
      <c r="N99" s="302"/>
      <c r="O99" s="302"/>
      <c r="P99" s="302"/>
      <c r="Q99" s="302"/>
      <c r="R99" s="302"/>
      <c r="S99" s="302"/>
      <c r="T99" s="302"/>
      <c r="U99" s="302"/>
      <c r="V99" s="302"/>
      <c r="W99" s="302"/>
      <c r="X99" s="302"/>
      <c r="Y99" s="302"/>
      <c r="Z99" s="302"/>
      <c r="AA99" s="302"/>
      <c r="AB99" s="302"/>
      <c r="AC99" s="302"/>
      <c r="AD99" s="302"/>
      <c r="AE99" s="302"/>
      <c r="AF99" s="302"/>
      <c r="AG99" s="302"/>
      <c r="AH99" s="302"/>
      <c r="AI99" s="302"/>
      <c r="AJ99" s="302"/>
      <c r="AK99" s="302"/>
      <c r="AL99" s="302"/>
      <c r="AM99" s="302"/>
      <c r="AN99" s="302"/>
      <c r="AO99" s="302"/>
      <c r="AP99" s="302"/>
      <c r="AQ99" s="302"/>
      <c r="AR99" s="302"/>
      <c r="AS99" s="302"/>
      <c r="AT99" s="302"/>
      <c r="AU99" s="302"/>
      <c r="AV99" s="302"/>
      <c r="AW99" s="302"/>
      <c r="AX99" s="302"/>
      <c r="AY99" s="302"/>
      <c r="AZ99" s="302"/>
      <c r="BA99" s="302"/>
      <c r="BB99" s="302"/>
      <c r="BC99" s="302"/>
      <c r="BD99" s="302"/>
      <c r="BE99" s="302"/>
      <c r="BF99" s="302"/>
      <c r="BG99" s="302"/>
      <c r="BH99" s="302"/>
      <c r="BI99" s="302"/>
      <c r="BJ99" s="302"/>
      <c r="BK99" s="302"/>
      <c r="BL99" s="302"/>
      <c r="BM99" s="303"/>
    </row>
    <row r="100" spans="1:65" ht="7.65" customHeight="1" x14ac:dyDescent="0.45">
      <c r="A100" s="304"/>
      <c r="B100" s="305"/>
      <c r="C100" s="305"/>
      <c r="D100" s="305"/>
      <c r="E100" s="305"/>
      <c r="F100" s="305"/>
      <c r="G100" s="305"/>
      <c r="H100" s="305"/>
      <c r="I100" s="305"/>
      <c r="J100" s="305"/>
      <c r="K100" s="305"/>
      <c r="L100" s="305"/>
      <c r="M100" s="305"/>
      <c r="N100" s="305"/>
      <c r="O100" s="305"/>
      <c r="P100" s="305"/>
      <c r="Q100" s="305"/>
      <c r="R100" s="305"/>
      <c r="S100" s="305"/>
      <c r="T100" s="305"/>
      <c r="U100" s="305"/>
      <c r="V100" s="305"/>
      <c r="W100" s="305"/>
      <c r="X100" s="305"/>
      <c r="Y100" s="305"/>
      <c r="Z100" s="305"/>
      <c r="AA100" s="305"/>
      <c r="AB100" s="305"/>
      <c r="AC100" s="305"/>
      <c r="AD100" s="305"/>
      <c r="AE100" s="305"/>
      <c r="AF100" s="305"/>
      <c r="AG100" s="305"/>
      <c r="AH100" s="305"/>
      <c r="AI100" s="305"/>
      <c r="AJ100" s="305"/>
      <c r="AK100" s="305"/>
      <c r="AL100" s="305"/>
      <c r="AM100" s="305"/>
      <c r="AN100" s="305"/>
      <c r="AO100" s="305"/>
      <c r="AP100" s="305"/>
      <c r="AQ100" s="305"/>
      <c r="AR100" s="305"/>
      <c r="AS100" s="305"/>
      <c r="AT100" s="305"/>
      <c r="AU100" s="305"/>
      <c r="AV100" s="305"/>
      <c r="AW100" s="305"/>
      <c r="AX100" s="305"/>
      <c r="AY100" s="305"/>
      <c r="AZ100" s="305"/>
      <c r="BA100" s="305"/>
      <c r="BB100" s="305"/>
      <c r="BC100" s="305"/>
      <c r="BD100" s="305"/>
      <c r="BE100" s="305"/>
      <c r="BF100" s="305"/>
      <c r="BG100" s="305"/>
      <c r="BH100" s="305"/>
      <c r="BI100" s="305"/>
      <c r="BJ100" s="305"/>
      <c r="BK100" s="305"/>
      <c r="BL100" s="305"/>
      <c r="BM100" s="306"/>
    </row>
    <row r="101" spans="1:65" ht="7.65" customHeight="1" x14ac:dyDescent="0.45">
      <c r="A101" s="304"/>
      <c r="B101" s="305"/>
      <c r="C101" s="305"/>
      <c r="D101" s="305"/>
      <c r="E101" s="305"/>
      <c r="F101" s="305"/>
      <c r="G101" s="305"/>
      <c r="H101" s="305"/>
      <c r="I101" s="305"/>
      <c r="J101" s="305"/>
      <c r="K101" s="305"/>
      <c r="L101" s="305"/>
      <c r="M101" s="305"/>
      <c r="N101" s="305"/>
      <c r="O101" s="305"/>
      <c r="P101" s="305"/>
      <c r="Q101" s="305"/>
      <c r="R101" s="305"/>
      <c r="S101" s="305"/>
      <c r="T101" s="305"/>
      <c r="U101" s="305"/>
      <c r="V101" s="305"/>
      <c r="W101" s="305"/>
      <c r="X101" s="305"/>
      <c r="Y101" s="305"/>
      <c r="Z101" s="305"/>
      <c r="AA101" s="305"/>
      <c r="AB101" s="305"/>
      <c r="AC101" s="305"/>
      <c r="AD101" s="305"/>
      <c r="AE101" s="305"/>
      <c r="AF101" s="305"/>
      <c r="AG101" s="305"/>
      <c r="AH101" s="305"/>
      <c r="AI101" s="305"/>
      <c r="AJ101" s="305"/>
      <c r="AK101" s="305"/>
      <c r="AL101" s="305"/>
      <c r="AM101" s="305"/>
      <c r="AN101" s="305"/>
      <c r="AO101" s="305"/>
      <c r="AP101" s="305"/>
      <c r="AQ101" s="305"/>
      <c r="AR101" s="305"/>
      <c r="AS101" s="305"/>
      <c r="AT101" s="305"/>
      <c r="AU101" s="305"/>
      <c r="AV101" s="305"/>
      <c r="AW101" s="305"/>
      <c r="AX101" s="305"/>
      <c r="AY101" s="305"/>
      <c r="AZ101" s="305"/>
      <c r="BA101" s="305"/>
      <c r="BB101" s="305"/>
      <c r="BC101" s="305"/>
      <c r="BD101" s="305"/>
      <c r="BE101" s="305"/>
      <c r="BF101" s="305"/>
      <c r="BG101" s="305"/>
      <c r="BH101" s="305"/>
      <c r="BI101" s="305"/>
      <c r="BJ101" s="305"/>
      <c r="BK101" s="305"/>
      <c r="BL101" s="305"/>
      <c r="BM101" s="306"/>
    </row>
    <row r="102" spans="1:65" ht="7.65" customHeight="1" x14ac:dyDescent="0.45">
      <c r="A102" s="304"/>
      <c r="B102" s="305"/>
      <c r="C102" s="305"/>
      <c r="D102" s="305"/>
      <c r="E102" s="305"/>
      <c r="F102" s="305"/>
      <c r="G102" s="305"/>
      <c r="H102" s="305"/>
      <c r="I102" s="305"/>
      <c r="J102" s="305"/>
      <c r="K102" s="305"/>
      <c r="L102" s="305"/>
      <c r="M102" s="305"/>
      <c r="N102" s="305"/>
      <c r="O102" s="305"/>
      <c r="P102" s="305"/>
      <c r="Q102" s="305"/>
      <c r="R102" s="305"/>
      <c r="S102" s="305"/>
      <c r="T102" s="305"/>
      <c r="U102" s="305"/>
      <c r="V102" s="305"/>
      <c r="W102" s="305"/>
      <c r="X102" s="305"/>
      <c r="Y102" s="305"/>
      <c r="Z102" s="305"/>
      <c r="AA102" s="305"/>
      <c r="AB102" s="305"/>
      <c r="AC102" s="305"/>
      <c r="AD102" s="305"/>
      <c r="AE102" s="305"/>
      <c r="AF102" s="305"/>
      <c r="AG102" s="305"/>
      <c r="AH102" s="305"/>
      <c r="AI102" s="305"/>
      <c r="AJ102" s="305"/>
      <c r="AK102" s="305"/>
      <c r="AL102" s="305"/>
      <c r="AM102" s="305"/>
      <c r="AN102" s="305"/>
      <c r="AO102" s="305"/>
      <c r="AP102" s="305"/>
      <c r="AQ102" s="305"/>
      <c r="AR102" s="305"/>
      <c r="AS102" s="305"/>
      <c r="AT102" s="305"/>
      <c r="AU102" s="305"/>
      <c r="AV102" s="305"/>
      <c r="AW102" s="305"/>
      <c r="AX102" s="305"/>
      <c r="AY102" s="305"/>
      <c r="AZ102" s="305"/>
      <c r="BA102" s="305"/>
      <c r="BB102" s="305"/>
      <c r="BC102" s="305"/>
      <c r="BD102" s="305"/>
      <c r="BE102" s="305"/>
      <c r="BF102" s="305"/>
      <c r="BG102" s="305"/>
      <c r="BH102" s="305"/>
      <c r="BI102" s="305"/>
      <c r="BJ102" s="305"/>
      <c r="BK102" s="305"/>
      <c r="BL102" s="305"/>
      <c r="BM102" s="306"/>
    </row>
    <row r="103" spans="1:65" ht="7.65" customHeight="1" x14ac:dyDescent="0.45">
      <c r="A103" s="304"/>
      <c r="B103" s="305"/>
      <c r="C103" s="305"/>
      <c r="D103" s="305"/>
      <c r="E103" s="305"/>
      <c r="F103" s="305"/>
      <c r="G103" s="305"/>
      <c r="H103" s="305"/>
      <c r="I103" s="305"/>
      <c r="J103" s="305"/>
      <c r="K103" s="305"/>
      <c r="L103" s="305"/>
      <c r="M103" s="305"/>
      <c r="N103" s="305"/>
      <c r="O103" s="305"/>
      <c r="P103" s="305"/>
      <c r="Q103" s="305"/>
      <c r="R103" s="305"/>
      <c r="S103" s="305"/>
      <c r="T103" s="305"/>
      <c r="U103" s="305"/>
      <c r="V103" s="305"/>
      <c r="W103" s="305"/>
      <c r="X103" s="305"/>
      <c r="Y103" s="305"/>
      <c r="Z103" s="305"/>
      <c r="AA103" s="305"/>
      <c r="AB103" s="305"/>
      <c r="AC103" s="305"/>
      <c r="AD103" s="305"/>
      <c r="AE103" s="305"/>
      <c r="AF103" s="305"/>
      <c r="AG103" s="305"/>
      <c r="AH103" s="305"/>
      <c r="AI103" s="305"/>
      <c r="AJ103" s="305"/>
      <c r="AK103" s="305"/>
      <c r="AL103" s="305"/>
      <c r="AM103" s="305"/>
      <c r="AN103" s="305"/>
      <c r="AO103" s="305"/>
      <c r="AP103" s="305"/>
      <c r="AQ103" s="305"/>
      <c r="AR103" s="305"/>
      <c r="AS103" s="305"/>
      <c r="AT103" s="305"/>
      <c r="AU103" s="305"/>
      <c r="AV103" s="305"/>
      <c r="AW103" s="305"/>
      <c r="AX103" s="305"/>
      <c r="AY103" s="305"/>
      <c r="AZ103" s="305"/>
      <c r="BA103" s="305"/>
      <c r="BB103" s="305"/>
      <c r="BC103" s="305"/>
      <c r="BD103" s="305"/>
      <c r="BE103" s="305"/>
      <c r="BF103" s="305"/>
      <c r="BG103" s="305"/>
      <c r="BH103" s="305"/>
      <c r="BI103" s="305"/>
      <c r="BJ103" s="305"/>
      <c r="BK103" s="305"/>
      <c r="BL103" s="305"/>
      <c r="BM103" s="306"/>
    </row>
    <row r="104" spans="1:65" ht="7.65" customHeight="1" x14ac:dyDescent="0.45">
      <c r="A104" s="304"/>
      <c r="B104" s="305"/>
      <c r="C104" s="305"/>
      <c r="D104" s="305"/>
      <c r="E104" s="305"/>
      <c r="F104" s="305"/>
      <c r="G104" s="305"/>
      <c r="H104" s="305"/>
      <c r="I104" s="305"/>
      <c r="J104" s="305"/>
      <c r="K104" s="305"/>
      <c r="L104" s="305"/>
      <c r="M104" s="305"/>
      <c r="N104" s="305"/>
      <c r="O104" s="305"/>
      <c r="P104" s="305"/>
      <c r="Q104" s="305"/>
      <c r="R104" s="305"/>
      <c r="S104" s="305"/>
      <c r="T104" s="305"/>
      <c r="U104" s="305"/>
      <c r="V104" s="305"/>
      <c r="W104" s="305"/>
      <c r="X104" s="305"/>
      <c r="Y104" s="305"/>
      <c r="Z104" s="305"/>
      <c r="AA104" s="305"/>
      <c r="AB104" s="305"/>
      <c r="AC104" s="305"/>
      <c r="AD104" s="305"/>
      <c r="AE104" s="305"/>
      <c r="AF104" s="305"/>
      <c r="AG104" s="305"/>
      <c r="AH104" s="305"/>
      <c r="AI104" s="305"/>
      <c r="AJ104" s="305"/>
      <c r="AK104" s="305"/>
      <c r="AL104" s="305"/>
      <c r="AM104" s="305"/>
      <c r="AN104" s="305"/>
      <c r="AO104" s="305"/>
      <c r="AP104" s="305"/>
      <c r="AQ104" s="305"/>
      <c r="AR104" s="305"/>
      <c r="AS104" s="305"/>
      <c r="AT104" s="305"/>
      <c r="AU104" s="305"/>
      <c r="AV104" s="305"/>
      <c r="AW104" s="305"/>
      <c r="AX104" s="305"/>
      <c r="AY104" s="305"/>
      <c r="AZ104" s="305"/>
      <c r="BA104" s="305"/>
      <c r="BB104" s="305"/>
      <c r="BC104" s="305"/>
      <c r="BD104" s="305"/>
      <c r="BE104" s="305"/>
      <c r="BF104" s="305"/>
      <c r="BG104" s="305"/>
      <c r="BH104" s="305"/>
      <c r="BI104" s="305"/>
      <c r="BJ104" s="305"/>
      <c r="BK104" s="305"/>
      <c r="BL104" s="305"/>
      <c r="BM104" s="306"/>
    </row>
    <row r="105" spans="1:65" ht="7.65" customHeight="1" x14ac:dyDescent="0.45">
      <c r="A105" s="304"/>
      <c r="B105" s="305"/>
      <c r="C105" s="305"/>
      <c r="D105" s="305"/>
      <c r="E105" s="305"/>
      <c r="F105" s="305"/>
      <c r="G105" s="305"/>
      <c r="H105" s="305"/>
      <c r="I105" s="305"/>
      <c r="J105" s="305"/>
      <c r="K105" s="305"/>
      <c r="L105" s="305"/>
      <c r="M105" s="305"/>
      <c r="N105" s="305"/>
      <c r="O105" s="305"/>
      <c r="P105" s="305"/>
      <c r="Q105" s="305"/>
      <c r="R105" s="305"/>
      <c r="S105" s="305"/>
      <c r="T105" s="305"/>
      <c r="U105" s="305"/>
      <c r="V105" s="305"/>
      <c r="W105" s="305"/>
      <c r="X105" s="305"/>
      <c r="Y105" s="305"/>
      <c r="Z105" s="305"/>
      <c r="AA105" s="305"/>
      <c r="AB105" s="305"/>
      <c r="AC105" s="305"/>
      <c r="AD105" s="305"/>
      <c r="AE105" s="305"/>
      <c r="AF105" s="305"/>
      <c r="AG105" s="305"/>
      <c r="AH105" s="305"/>
      <c r="AI105" s="305"/>
      <c r="AJ105" s="305"/>
      <c r="AK105" s="305"/>
      <c r="AL105" s="305"/>
      <c r="AM105" s="305"/>
      <c r="AN105" s="305"/>
      <c r="AO105" s="305"/>
      <c r="AP105" s="305"/>
      <c r="AQ105" s="305"/>
      <c r="AR105" s="305"/>
      <c r="AS105" s="305"/>
      <c r="AT105" s="305"/>
      <c r="AU105" s="305"/>
      <c r="AV105" s="305"/>
      <c r="AW105" s="305"/>
      <c r="AX105" s="305"/>
      <c r="AY105" s="305"/>
      <c r="AZ105" s="305"/>
      <c r="BA105" s="305"/>
      <c r="BB105" s="305"/>
      <c r="BC105" s="305"/>
      <c r="BD105" s="305"/>
      <c r="BE105" s="305"/>
      <c r="BF105" s="305"/>
      <c r="BG105" s="305"/>
      <c r="BH105" s="305"/>
      <c r="BI105" s="305"/>
      <c r="BJ105" s="305"/>
      <c r="BK105" s="305"/>
      <c r="BL105" s="305"/>
      <c r="BM105" s="306"/>
    </row>
    <row r="106" spans="1:65" ht="7.65" customHeight="1" x14ac:dyDescent="0.45">
      <c r="A106" s="304"/>
      <c r="B106" s="305"/>
      <c r="C106" s="305"/>
      <c r="D106" s="305"/>
      <c r="E106" s="305"/>
      <c r="F106" s="305"/>
      <c r="G106" s="305"/>
      <c r="H106" s="305"/>
      <c r="I106" s="305"/>
      <c r="J106" s="305"/>
      <c r="K106" s="305"/>
      <c r="L106" s="305"/>
      <c r="M106" s="305"/>
      <c r="N106" s="305"/>
      <c r="O106" s="305"/>
      <c r="P106" s="305"/>
      <c r="Q106" s="305"/>
      <c r="R106" s="305"/>
      <c r="S106" s="305"/>
      <c r="T106" s="305"/>
      <c r="U106" s="305"/>
      <c r="V106" s="305"/>
      <c r="W106" s="305"/>
      <c r="X106" s="305"/>
      <c r="Y106" s="305"/>
      <c r="Z106" s="305"/>
      <c r="AA106" s="305"/>
      <c r="AB106" s="305"/>
      <c r="AC106" s="305"/>
      <c r="AD106" s="305"/>
      <c r="AE106" s="305"/>
      <c r="AF106" s="305"/>
      <c r="AG106" s="305"/>
      <c r="AH106" s="305"/>
      <c r="AI106" s="305"/>
      <c r="AJ106" s="305"/>
      <c r="AK106" s="305"/>
      <c r="AL106" s="305"/>
      <c r="AM106" s="305"/>
      <c r="AN106" s="305"/>
      <c r="AO106" s="305"/>
      <c r="AP106" s="305"/>
      <c r="AQ106" s="305"/>
      <c r="AR106" s="305"/>
      <c r="AS106" s="305"/>
      <c r="AT106" s="305"/>
      <c r="AU106" s="305"/>
      <c r="AV106" s="305"/>
      <c r="AW106" s="305"/>
      <c r="AX106" s="305"/>
      <c r="AY106" s="305"/>
      <c r="AZ106" s="305"/>
      <c r="BA106" s="305"/>
      <c r="BB106" s="305"/>
      <c r="BC106" s="305"/>
      <c r="BD106" s="305"/>
      <c r="BE106" s="305"/>
      <c r="BF106" s="305"/>
      <c r="BG106" s="305"/>
      <c r="BH106" s="305"/>
      <c r="BI106" s="305"/>
      <c r="BJ106" s="305"/>
      <c r="BK106" s="305"/>
      <c r="BL106" s="305"/>
      <c r="BM106" s="306"/>
    </row>
    <row r="107" spans="1:65" ht="7.65" customHeight="1" x14ac:dyDescent="0.45">
      <c r="A107" s="304"/>
      <c r="B107" s="305"/>
      <c r="C107" s="305"/>
      <c r="D107" s="305"/>
      <c r="E107" s="305"/>
      <c r="F107" s="305"/>
      <c r="G107" s="305"/>
      <c r="H107" s="305"/>
      <c r="I107" s="305"/>
      <c r="J107" s="305"/>
      <c r="K107" s="305"/>
      <c r="L107" s="305"/>
      <c r="M107" s="305"/>
      <c r="N107" s="305"/>
      <c r="O107" s="305"/>
      <c r="P107" s="305"/>
      <c r="Q107" s="305"/>
      <c r="R107" s="305"/>
      <c r="S107" s="305"/>
      <c r="T107" s="305"/>
      <c r="U107" s="305"/>
      <c r="V107" s="305"/>
      <c r="W107" s="305"/>
      <c r="X107" s="305"/>
      <c r="Y107" s="305"/>
      <c r="Z107" s="305"/>
      <c r="AA107" s="305"/>
      <c r="AB107" s="305"/>
      <c r="AC107" s="305"/>
      <c r="AD107" s="305"/>
      <c r="AE107" s="305"/>
      <c r="AF107" s="305"/>
      <c r="AG107" s="305"/>
      <c r="AH107" s="305"/>
      <c r="AI107" s="305"/>
      <c r="AJ107" s="305"/>
      <c r="AK107" s="305"/>
      <c r="AL107" s="305"/>
      <c r="AM107" s="305"/>
      <c r="AN107" s="305"/>
      <c r="AO107" s="305"/>
      <c r="AP107" s="305"/>
      <c r="AQ107" s="305"/>
      <c r="AR107" s="305"/>
      <c r="AS107" s="305"/>
      <c r="AT107" s="305"/>
      <c r="AU107" s="305"/>
      <c r="AV107" s="305"/>
      <c r="AW107" s="305"/>
      <c r="AX107" s="305"/>
      <c r="AY107" s="305"/>
      <c r="AZ107" s="305"/>
      <c r="BA107" s="305"/>
      <c r="BB107" s="305"/>
      <c r="BC107" s="305"/>
      <c r="BD107" s="305"/>
      <c r="BE107" s="305"/>
      <c r="BF107" s="305"/>
      <c r="BG107" s="305"/>
      <c r="BH107" s="305"/>
      <c r="BI107" s="305"/>
      <c r="BJ107" s="305"/>
      <c r="BK107" s="305"/>
      <c r="BL107" s="305"/>
      <c r="BM107" s="306"/>
    </row>
    <row r="108" spans="1:65" ht="7.65" customHeight="1" x14ac:dyDescent="0.45">
      <c r="A108" s="304"/>
      <c r="B108" s="305"/>
      <c r="C108" s="305"/>
      <c r="D108" s="305"/>
      <c r="E108" s="305"/>
      <c r="F108" s="305"/>
      <c r="G108" s="305"/>
      <c r="H108" s="305"/>
      <c r="I108" s="305"/>
      <c r="J108" s="305"/>
      <c r="K108" s="305"/>
      <c r="L108" s="305"/>
      <c r="M108" s="305"/>
      <c r="N108" s="305"/>
      <c r="O108" s="305"/>
      <c r="P108" s="305"/>
      <c r="Q108" s="305"/>
      <c r="R108" s="305"/>
      <c r="S108" s="305"/>
      <c r="T108" s="305"/>
      <c r="U108" s="305"/>
      <c r="V108" s="305"/>
      <c r="W108" s="305"/>
      <c r="X108" s="305"/>
      <c r="Y108" s="305"/>
      <c r="Z108" s="305"/>
      <c r="AA108" s="305"/>
      <c r="AB108" s="305"/>
      <c r="AC108" s="305"/>
      <c r="AD108" s="305"/>
      <c r="AE108" s="305"/>
      <c r="AF108" s="305"/>
      <c r="AG108" s="305"/>
      <c r="AH108" s="305"/>
      <c r="AI108" s="305"/>
      <c r="AJ108" s="305"/>
      <c r="AK108" s="305"/>
      <c r="AL108" s="305"/>
      <c r="AM108" s="305"/>
      <c r="AN108" s="305"/>
      <c r="AO108" s="305"/>
      <c r="AP108" s="305"/>
      <c r="AQ108" s="305"/>
      <c r="AR108" s="305"/>
      <c r="AS108" s="305"/>
      <c r="AT108" s="305"/>
      <c r="AU108" s="305"/>
      <c r="AV108" s="305"/>
      <c r="AW108" s="305"/>
      <c r="AX108" s="305"/>
      <c r="AY108" s="305"/>
      <c r="AZ108" s="305"/>
      <c r="BA108" s="305"/>
      <c r="BB108" s="305"/>
      <c r="BC108" s="305"/>
      <c r="BD108" s="305"/>
      <c r="BE108" s="305"/>
      <c r="BF108" s="305"/>
      <c r="BG108" s="305"/>
      <c r="BH108" s="305"/>
      <c r="BI108" s="305"/>
      <c r="BJ108" s="305"/>
      <c r="BK108" s="305"/>
      <c r="BL108" s="305"/>
      <c r="BM108" s="306"/>
    </row>
    <row r="109" spans="1:65" ht="7.65" customHeight="1" x14ac:dyDescent="0.45">
      <c r="A109" s="304"/>
      <c r="B109" s="305"/>
      <c r="C109" s="305"/>
      <c r="D109" s="305"/>
      <c r="E109" s="305"/>
      <c r="F109" s="305"/>
      <c r="G109" s="305"/>
      <c r="H109" s="305"/>
      <c r="I109" s="305"/>
      <c r="J109" s="305"/>
      <c r="K109" s="305"/>
      <c r="L109" s="305"/>
      <c r="M109" s="305"/>
      <c r="N109" s="305"/>
      <c r="O109" s="305"/>
      <c r="P109" s="305"/>
      <c r="Q109" s="305"/>
      <c r="R109" s="305"/>
      <c r="S109" s="305"/>
      <c r="T109" s="305"/>
      <c r="U109" s="305"/>
      <c r="V109" s="305"/>
      <c r="W109" s="305"/>
      <c r="X109" s="305"/>
      <c r="Y109" s="305"/>
      <c r="Z109" s="305"/>
      <c r="AA109" s="305"/>
      <c r="AB109" s="305"/>
      <c r="AC109" s="305"/>
      <c r="AD109" s="305"/>
      <c r="AE109" s="305"/>
      <c r="AF109" s="305"/>
      <c r="AG109" s="305"/>
      <c r="AH109" s="305"/>
      <c r="AI109" s="305"/>
      <c r="AJ109" s="305"/>
      <c r="AK109" s="305"/>
      <c r="AL109" s="305"/>
      <c r="AM109" s="305"/>
      <c r="AN109" s="305"/>
      <c r="AO109" s="305"/>
      <c r="AP109" s="305"/>
      <c r="AQ109" s="305"/>
      <c r="AR109" s="305"/>
      <c r="AS109" s="305"/>
      <c r="AT109" s="305"/>
      <c r="AU109" s="305"/>
      <c r="AV109" s="305"/>
      <c r="AW109" s="305"/>
      <c r="AX109" s="305"/>
      <c r="AY109" s="305"/>
      <c r="AZ109" s="305"/>
      <c r="BA109" s="305"/>
      <c r="BB109" s="305"/>
      <c r="BC109" s="305"/>
      <c r="BD109" s="305"/>
      <c r="BE109" s="305"/>
      <c r="BF109" s="305"/>
      <c r="BG109" s="305"/>
      <c r="BH109" s="305"/>
      <c r="BI109" s="305"/>
      <c r="BJ109" s="305"/>
      <c r="BK109" s="305"/>
      <c r="BL109" s="305"/>
      <c r="BM109" s="306"/>
    </row>
    <row r="110" spans="1:65" ht="7.65" customHeight="1" x14ac:dyDescent="0.45">
      <c r="A110" s="304"/>
      <c r="B110" s="305"/>
      <c r="C110" s="305"/>
      <c r="D110" s="305"/>
      <c r="E110" s="305"/>
      <c r="F110" s="305"/>
      <c r="G110" s="305"/>
      <c r="H110" s="305"/>
      <c r="I110" s="305"/>
      <c r="J110" s="305"/>
      <c r="K110" s="305"/>
      <c r="L110" s="305"/>
      <c r="M110" s="305"/>
      <c r="N110" s="305"/>
      <c r="O110" s="305"/>
      <c r="P110" s="305"/>
      <c r="Q110" s="305"/>
      <c r="R110" s="305"/>
      <c r="S110" s="305"/>
      <c r="T110" s="305"/>
      <c r="U110" s="305"/>
      <c r="V110" s="305"/>
      <c r="W110" s="305"/>
      <c r="X110" s="305"/>
      <c r="Y110" s="305"/>
      <c r="Z110" s="305"/>
      <c r="AA110" s="305"/>
      <c r="AB110" s="305"/>
      <c r="AC110" s="305"/>
      <c r="AD110" s="305"/>
      <c r="AE110" s="305"/>
      <c r="AF110" s="305"/>
      <c r="AG110" s="305"/>
      <c r="AH110" s="305"/>
      <c r="AI110" s="305"/>
      <c r="AJ110" s="305"/>
      <c r="AK110" s="305"/>
      <c r="AL110" s="305"/>
      <c r="AM110" s="305"/>
      <c r="AN110" s="305"/>
      <c r="AO110" s="305"/>
      <c r="AP110" s="305"/>
      <c r="AQ110" s="305"/>
      <c r="AR110" s="305"/>
      <c r="AS110" s="305"/>
      <c r="AT110" s="305"/>
      <c r="AU110" s="305"/>
      <c r="AV110" s="305"/>
      <c r="AW110" s="305"/>
      <c r="AX110" s="305"/>
      <c r="AY110" s="305"/>
      <c r="AZ110" s="305"/>
      <c r="BA110" s="305"/>
      <c r="BB110" s="305"/>
      <c r="BC110" s="305"/>
      <c r="BD110" s="305"/>
      <c r="BE110" s="305"/>
      <c r="BF110" s="305"/>
      <c r="BG110" s="305"/>
      <c r="BH110" s="305"/>
      <c r="BI110" s="305"/>
      <c r="BJ110" s="305"/>
      <c r="BK110" s="305"/>
      <c r="BL110" s="305"/>
      <c r="BM110" s="306"/>
    </row>
    <row r="111" spans="1:65" ht="7.65" customHeight="1" x14ac:dyDescent="0.45">
      <c r="A111" s="304"/>
      <c r="B111" s="305"/>
      <c r="C111" s="305"/>
      <c r="D111" s="305"/>
      <c r="E111" s="305"/>
      <c r="F111" s="305"/>
      <c r="G111" s="305"/>
      <c r="H111" s="305"/>
      <c r="I111" s="305"/>
      <c r="J111" s="305"/>
      <c r="K111" s="305"/>
      <c r="L111" s="305"/>
      <c r="M111" s="305"/>
      <c r="N111" s="305"/>
      <c r="O111" s="305"/>
      <c r="P111" s="305"/>
      <c r="Q111" s="305"/>
      <c r="R111" s="305"/>
      <c r="S111" s="305"/>
      <c r="T111" s="305"/>
      <c r="U111" s="305"/>
      <c r="V111" s="305"/>
      <c r="W111" s="305"/>
      <c r="X111" s="305"/>
      <c r="Y111" s="305"/>
      <c r="Z111" s="305"/>
      <c r="AA111" s="305"/>
      <c r="AB111" s="305"/>
      <c r="AC111" s="305"/>
      <c r="AD111" s="305"/>
      <c r="AE111" s="305"/>
      <c r="AF111" s="305"/>
      <c r="AG111" s="305"/>
      <c r="AH111" s="305"/>
      <c r="AI111" s="305"/>
      <c r="AJ111" s="305"/>
      <c r="AK111" s="305"/>
      <c r="AL111" s="305"/>
      <c r="AM111" s="305"/>
      <c r="AN111" s="305"/>
      <c r="AO111" s="305"/>
      <c r="AP111" s="305"/>
      <c r="AQ111" s="305"/>
      <c r="AR111" s="305"/>
      <c r="AS111" s="305"/>
      <c r="AT111" s="305"/>
      <c r="AU111" s="305"/>
      <c r="AV111" s="305"/>
      <c r="AW111" s="305"/>
      <c r="AX111" s="305"/>
      <c r="AY111" s="305"/>
      <c r="AZ111" s="305"/>
      <c r="BA111" s="305"/>
      <c r="BB111" s="305"/>
      <c r="BC111" s="305"/>
      <c r="BD111" s="305"/>
      <c r="BE111" s="305"/>
      <c r="BF111" s="305"/>
      <c r="BG111" s="305"/>
      <c r="BH111" s="305"/>
      <c r="BI111" s="305"/>
      <c r="BJ111" s="305"/>
      <c r="BK111" s="305"/>
      <c r="BL111" s="305"/>
      <c r="BM111" s="306"/>
    </row>
    <row r="112" spans="1:65" ht="7.65" customHeight="1" x14ac:dyDescent="0.45">
      <c r="A112" s="307"/>
      <c r="B112" s="308"/>
      <c r="C112" s="308"/>
      <c r="D112" s="308"/>
      <c r="E112" s="308"/>
      <c r="F112" s="308"/>
      <c r="G112" s="308"/>
      <c r="H112" s="308"/>
      <c r="I112" s="308"/>
      <c r="J112" s="308"/>
      <c r="K112" s="308"/>
      <c r="L112" s="308"/>
      <c r="M112" s="308"/>
      <c r="N112" s="308"/>
      <c r="O112" s="308"/>
      <c r="P112" s="308"/>
      <c r="Q112" s="308"/>
      <c r="R112" s="308"/>
      <c r="S112" s="308"/>
      <c r="T112" s="308"/>
      <c r="U112" s="308"/>
      <c r="V112" s="308"/>
      <c r="W112" s="308"/>
      <c r="X112" s="308"/>
      <c r="Y112" s="308"/>
      <c r="Z112" s="308"/>
      <c r="AA112" s="308"/>
      <c r="AB112" s="308"/>
      <c r="AC112" s="308"/>
      <c r="AD112" s="308"/>
      <c r="AE112" s="308"/>
      <c r="AF112" s="308"/>
      <c r="AG112" s="308"/>
      <c r="AH112" s="308"/>
      <c r="AI112" s="308"/>
      <c r="AJ112" s="308"/>
      <c r="AK112" s="308"/>
      <c r="AL112" s="308"/>
      <c r="AM112" s="308"/>
      <c r="AN112" s="308"/>
      <c r="AO112" s="308"/>
      <c r="AP112" s="308"/>
      <c r="AQ112" s="308"/>
      <c r="AR112" s="308"/>
      <c r="AS112" s="308"/>
      <c r="AT112" s="308"/>
      <c r="AU112" s="308"/>
      <c r="AV112" s="308"/>
      <c r="AW112" s="308"/>
      <c r="AX112" s="308"/>
      <c r="AY112" s="308"/>
      <c r="AZ112" s="308"/>
      <c r="BA112" s="308"/>
      <c r="BB112" s="308"/>
      <c r="BC112" s="308"/>
      <c r="BD112" s="308"/>
      <c r="BE112" s="308"/>
      <c r="BF112" s="308"/>
      <c r="BG112" s="308"/>
      <c r="BH112" s="308"/>
      <c r="BI112" s="308"/>
      <c r="BJ112" s="308"/>
      <c r="BK112" s="308"/>
      <c r="BL112" s="308"/>
      <c r="BM112" s="309"/>
    </row>
    <row r="113" ht="7.65" customHeight="1" x14ac:dyDescent="0.45"/>
    <row r="114" ht="7.65" customHeight="1" x14ac:dyDescent="0.45"/>
    <row r="115" ht="7.65" customHeight="1" x14ac:dyDescent="0.45"/>
    <row r="116" ht="7.65" customHeight="1" x14ac:dyDescent="0.45"/>
    <row r="117" ht="7.65" customHeight="1" x14ac:dyDescent="0.45"/>
    <row r="118" ht="7.65" customHeight="1" x14ac:dyDescent="0.45"/>
    <row r="119" ht="7.65" customHeight="1" x14ac:dyDescent="0.45"/>
    <row r="120" ht="7.65" customHeight="1" x14ac:dyDescent="0.45"/>
    <row r="121" ht="7.65" customHeight="1" x14ac:dyDescent="0.45"/>
    <row r="122" ht="7.65" customHeight="1" x14ac:dyDescent="0.45"/>
    <row r="123" ht="7.65" customHeight="1" x14ac:dyDescent="0.45"/>
    <row r="124" ht="7.65" customHeight="1" x14ac:dyDescent="0.45"/>
    <row r="125" ht="7.65" customHeight="1" x14ac:dyDescent="0.45"/>
  </sheetData>
  <sheetProtection password="957A" sheet="1" objects="1" scenarios="1"/>
  <mergeCells count="197">
    <mergeCell ref="A1:AU4"/>
    <mergeCell ref="AV1:BM4"/>
    <mergeCell ref="A6:BM8"/>
    <mergeCell ref="A9:H10"/>
    <mergeCell ref="I9:BI10"/>
    <mergeCell ref="BJ9:BM10"/>
    <mergeCell ref="A99:BM112"/>
    <mergeCell ref="A11:H14"/>
    <mergeCell ref="I11:BI14"/>
    <mergeCell ref="BJ11:BM14"/>
    <mergeCell ref="A15:H16"/>
    <mergeCell ref="I15:AI16"/>
    <mergeCell ref="AJ15:AO16"/>
    <mergeCell ref="AP15:AS16"/>
    <mergeCell ref="AT15:AY16"/>
    <mergeCell ref="AZ15:BC16"/>
    <mergeCell ref="BD15:BI16"/>
    <mergeCell ref="BJ15:BM16"/>
    <mergeCell ref="A17:H20"/>
    <mergeCell ref="I17:BM20"/>
    <mergeCell ref="A21:AG23"/>
    <mergeCell ref="AH21:BM23"/>
    <mergeCell ref="A24:C30"/>
    <mergeCell ref="D24:AG26"/>
    <mergeCell ref="AH24:BE27"/>
    <mergeCell ref="BF24:BI27"/>
    <mergeCell ref="BJ24:BM27"/>
    <mergeCell ref="D27:AA30"/>
    <mergeCell ref="AB27:AD30"/>
    <mergeCell ref="AE27:AG30"/>
    <mergeCell ref="AH28:BE29"/>
    <mergeCell ref="BF28:BI29"/>
    <mergeCell ref="BJ28:BM29"/>
    <mergeCell ref="AH30:BE31"/>
    <mergeCell ref="BF30:BI31"/>
    <mergeCell ref="BJ30:BM31"/>
    <mergeCell ref="BJ32:BM33"/>
    <mergeCell ref="D33:AA34"/>
    <mergeCell ref="AB33:AD34"/>
    <mergeCell ref="AE33:AG34"/>
    <mergeCell ref="AH34:BE35"/>
    <mergeCell ref="BF34:BI35"/>
    <mergeCell ref="BJ34:BM35"/>
    <mergeCell ref="D35:AA36"/>
    <mergeCell ref="AB35:AD36"/>
    <mergeCell ref="AE35:AG36"/>
    <mergeCell ref="D31:AA32"/>
    <mergeCell ref="AB31:AD32"/>
    <mergeCell ref="AE31:AG32"/>
    <mergeCell ref="AH32:BE33"/>
    <mergeCell ref="BF32:BI33"/>
    <mergeCell ref="AH36:BE37"/>
    <mergeCell ref="BF36:BI37"/>
    <mergeCell ref="BJ36:BM37"/>
    <mergeCell ref="A37:C42"/>
    <mergeCell ref="D37:AA38"/>
    <mergeCell ref="AB37:AD38"/>
    <mergeCell ref="AE37:AG38"/>
    <mergeCell ref="AH38:BE39"/>
    <mergeCell ref="BF38:BI39"/>
    <mergeCell ref="BJ38:BM39"/>
    <mergeCell ref="D39:AA40"/>
    <mergeCell ref="AB39:AD40"/>
    <mergeCell ref="A31:C36"/>
    <mergeCell ref="AE39:AG40"/>
    <mergeCell ref="AH40:BE41"/>
    <mergeCell ref="BF40:BI41"/>
    <mergeCell ref="BJ40:BM41"/>
    <mergeCell ref="D41:AA42"/>
    <mergeCell ref="AB41:AD42"/>
    <mergeCell ref="AE41:AG42"/>
    <mergeCell ref="AH42:BE43"/>
    <mergeCell ref="BF42:BI43"/>
    <mergeCell ref="BJ42:BM43"/>
    <mergeCell ref="A43:C48"/>
    <mergeCell ref="D43:AA44"/>
    <mergeCell ref="AB43:AD44"/>
    <mergeCell ref="AE43:AG44"/>
    <mergeCell ref="AH44:BE45"/>
    <mergeCell ref="BF44:BI45"/>
    <mergeCell ref="AH48:BM50"/>
    <mergeCell ref="A49:C54"/>
    <mergeCell ref="D49:AA50"/>
    <mergeCell ref="AB49:AD50"/>
    <mergeCell ref="AE49:AG50"/>
    <mergeCell ref="D51:AA52"/>
    <mergeCell ref="AB51:AD52"/>
    <mergeCell ref="AE51:AG52"/>
    <mergeCell ref="AH51:AO54"/>
    <mergeCell ref="AP51:BA54"/>
    <mergeCell ref="BJ44:BM45"/>
    <mergeCell ref="D45:AA46"/>
    <mergeCell ref="AB45:AD46"/>
    <mergeCell ref="AE45:AG46"/>
    <mergeCell ref="AH46:BE47"/>
    <mergeCell ref="BF46:BI47"/>
    <mergeCell ref="BJ46:BM47"/>
    <mergeCell ref="D47:AA48"/>
    <mergeCell ref="AB47:AD48"/>
    <mergeCell ref="AE47:AG48"/>
    <mergeCell ref="BB51:BM54"/>
    <mergeCell ref="D53:AA54"/>
    <mergeCell ref="AB53:AD54"/>
    <mergeCell ref="AE53:AG54"/>
    <mergeCell ref="A55:C60"/>
    <mergeCell ref="D55:AA56"/>
    <mergeCell ref="AB55:AD56"/>
    <mergeCell ref="AE55:AG56"/>
    <mergeCell ref="AH55:AO58"/>
    <mergeCell ref="AP55:BA58"/>
    <mergeCell ref="A61:C66"/>
    <mergeCell ref="D61:AA62"/>
    <mergeCell ref="AB61:AD62"/>
    <mergeCell ref="AE61:AG62"/>
    <mergeCell ref="D63:AA64"/>
    <mergeCell ref="AB63:AD64"/>
    <mergeCell ref="AE63:AG64"/>
    <mergeCell ref="AH63:AO66"/>
    <mergeCell ref="AP63:BA66"/>
    <mergeCell ref="BB63:BM66"/>
    <mergeCell ref="D65:AA66"/>
    <mergeCell ref="AB65:AD66"/>
    <mergeCell ref="AE65:AG66"/>
    <mergeCell ref="BB55:BM58"/>
    <mergeCell ref="D57:AA58"/>
    <mergeCell ref="AB57:AD58"/>
    <mergeCell ref="AE57:AG58"/>
    <mergeCell ref="D59:AA60"/>
    <mergeCell ref="AB59:AD60"/>
    <mergeCell ref="AE59:AG60"/>
    <mergeCell ref="AH59:AO62"/>
    <mergeCell ref="AP59:BA62"/>
    <mergeCell ref="BB59:BM62"/>
    <mergeCell ref="AT70:AW74"/>
    <mergeCell ref="AX70:BA74"/>
    <mergeCell ref="BB70:BM74"/>
    <mergeCell ref="D71:AA72"/>
    <mergeCell ref="AB71:AD72"/>
    <mergeCell ref="AE71:AG72"/>
    <mergeCell ref="A67:C72"/>
    <mergeCell ref="D67:AA68"/>
    <mergeCell ref="AB67:AD68"/>
    <mergeCell ref="AE67:AG68"/>
    <mergeCell ref="AH67:BM69"/>
    <mergeCell ref="D69:AA70"/>
    <mergeCell ref="AB69:AD70"/>
    <mergeCell ref="AE69:AG70"/>
    <mergeCell ref="AH70:AO74"/>
    <mergeCell ref="AP70:AS74"/>
    <mergeCell ref="BB86:BD88"/>
    <mergeCell ref="BE86:BG88"/>
    <mergeCell ref="A79:C84"/>
    <mergeCell ref="D79:AA80"/>
    <mergeCell ref="AB79:AD80"/>
    <mergeCell ref="AE79:AG80"/>
    <mergeCell ref="AH80:AO84"/>
    <mergeCell ref="AP80:AS84"/>
    <mergeCell ref="AH75:AO79"/>
    <mergeCell ref="AP75:AS79"/>
    <mergeCell ref="AT75:AW79"/>
    <mergeCell ref="AT80:AW84"/>
    <mergeCell ref="AX75:BA79"/>
    <mergeCell ref="BB75:BM79"/>
    <mergeCell ref="D77:AA78"/>
    <mergeCell ref="AB77:AD78"/>
    <mergeCell ref="AE77:AG78"/>
    <mergeCell ref="A73:C78"/>
    <mergeCell ref="D73:AA74"/>
    <mergeCell ref="AB73:AD74"/>
    <mergeCell ref="AE73:AG74"/>
    <mergeCell ref="D75:AA76"/>
    <mergeCell ref="AB75:AD76"/>
    <mergeCell ref="AE75:AG76"/>
    <mergeCell ref="AX80:BA84"/>
    <mergeCell ref="BB80:BM84"/>
    <mergeCell ref="D81:AA82"/>
    <mergeCell ref="AB81:AD82"/>
    <mergeCell ref="AE81:AG82"/>
    <mergeCell ref="D83:AA84"/>
    <mergeCell ref="AB83:AD84"/>
    <mergeCell ref="AE83:AG84"/>
    <mergeCell ref="AH94:AQ96"/>
    <mergeCell ref="AR94:BG96"/>
    <mergeCell ref="BH94:BJ96"/>
    <mergeCell ref="BH86:BJ88"/>
    <mergeCell ref="BK86:BM88"/>
    <mergeCell ref="B90:I92"/>
    <mergeCell ref="J90:L92"/>
    <mergeCell ref="M90:AA92"/>
    <mergeCell ref="AB90:AG92"/>
    <mergeCell ref="AH90:AQ92"/>
    <mergeCell ref="AR90:BG92"/>
    <mergeCell ref="BH90:BJ92"/>
    <mergeCell ref="B86:AP88"/>
    <mergeCell ref="AR86:AU88"/>
    <mergeCell ref="AV86:AX88"/>
    <mergeCell ref="AY86:BA88"/>
  </mergeCells>
  <phoneticPr fontId="1"/>
  <printOptions horizontalCentered="1" verticalCentered="1"/>
  <pageMargins left="0.78740157480314965" right="0.78740157480314965" top="0.59055118110236227" bottom="0.59055118110236227" header="0.31496062992125984" footer="0.31496062992125984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21"/>
  <sheetViews>
    <sheetView tabSelected="1" zoomScaleNormal="100" workbookViewId="0">
      <selection activeCell="BR9" sqref="BR9:BZ12"/>
    </sheetView>
  </sheetViews>
  <sheetFormatPr defaultRowHeight="18" x14ac:dyDescent="0.45"/>
  <cols>
    <col min="1" max="83" width="1.19921875" customWidth="1"/>
  </cols>
  <sheetData>
    <row r="1" spans="1:78" ht="7.65" customHeight="1" x14ac:dyDescent="0.45">
      <c r="A1" s="277" t="s">
        <v>0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  <c r="AL1" s="277"/>
      <c r="AM1" s="277"/>
      <c r="AN1" s="277"/>
      <c r="AO1" s="277"/>
      <c r="AP1" s="277"/>
      <c r="AQ1" s="277"/>
      <c r="AR1" s="277"/>
      <c r="AS1" s="277"/>
      <c r="AT1" s="277"/>
      <c r="AU1" s="277"/>
      <c r="AV1" s="278" t="s">
        <v>86</v>
      </c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80"/>
      <c r="BN1" s="2"/>
      <c r="BO1" s="2"/>
      <c r="BP1" s="2"/>
      <c r="BQ1" s="2"/>
      <c r="BR1" s="2"/>
      <c r="BS1" s="2"/>
      <c r="BT1" s="2"/>
      <c r="BU1" s="2"/>
      <c r="BV1" s="2"/>
    </row>
    <row r="2" spans="1:78" ht="7.65" customHeight="1" x14ac:dyDescent="0.45">
      <c r="A2" s="277"/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81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3"/>
      <c r="BN2" s="2"/>
      <c r="BO2" s="2"/>
      <c r="BP2" s="2"/>
      <c r="BQ2" s="2"/>
      <c r="BR2" s="2"/>
      <c r="BS2" s="2"/>
      <c r="BT2" s="2"/>
      <c r="BU2" s="2"/>
      <c r="BV2" s="2"/>
    </row>
    <row r="3" spans="1:78" ht="7.65" customHeight="1" x14ac:dyDescent="0.45">
      <c r="A3" s="277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81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3"/>
      <c r="BN3" s="2"/>
      <c r="BO3" s="2"/>
      <c r="BP3" s="2"/>
      <c r="BQ3" s="2"/>
      <c r="BR3" s="2"/>
      <c r="BS3" s="2"/>
      <c r="BT3" s="2"/>
      <c r="BU3" s="2"/>
      <c r="BV3" s="2"/>
    </row>
    <row r="4" spans="1:78" ht="7.65" customHeight="1" thickBot="1" x14ac:dyDescent="0.5">
      <c r="A4" s="277"/>
      <c r="B4" s="277"/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277"/>
      <c r="AK4" s="277"/>
      <c r="AL4" s="277"/>
      <c r="AM4" s="277"/>
      <c r="AN4" s="277"/>
      <c r="AO4" s="277"/>
      <c r="AP4" s="277"/>
      <c r="AQ4" s="277"/>
      <c r="AR4" s="277"/>
      <c r="AS4" s="277"/>
      <c r="AT4" s="277"/>
      <c r="AU4" s="277"/>
      <c r="AV4" s="284"/>
      <c r="AW4" s="285"/>
      <c r="AX4" s="285"/>
      <c r="AY4" s="285"/>
      <c r="AZ4" s="285"/>
      <c r="BA4" s="285"/>
      <c r="BB4" s="285"/>
      <c r="BC4" s="285"/>
      <c r="BD4" s="285"/>
      <c r="BE4" s="285"/>
      <c r="BF4" s="285"/>
      <c r="BG4" s="285"/>
      <c r="BH4" s="285"/>
      <c r="BI4" s="285"/>
      <c r="BJ4" s="285"/>
      <c r="BK4" s="285"/>
      <c r="BL4" s="285"/>
      <c r="BM4" s="286"/>
      <c r="BN4" s="2"/>
      <c r="BO4" s="2"/>
      <c r="BP4" s="2"/>
      <c r="BQ4" s="2"/>
      <c r="BR4" s="2"/>
      <c r="BS4" s="2"/>
      <c r="BT4" s="2"/>
      <c r="BU4" s="2"/>
      <c r="BV4" s="2"/>
    </row>
    <row r="5" spans="1:78" ht="7.65" customHeight="1" thickBot="1" x14ac:dyDescent="0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3"/>
      <c r="AI5" s="3"/>
      <c r="AJ5" s="3"/>
      <c r="AK5" s="3"/>
      <c r="AL5" s="3"/>
      <c r="AM5" s="3"/>
      <c r="AN5" s="3"/>
      <c r="AO5" s="3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</row>
    <row r="6" spans="1:78" ht="7.65" customHeight="1" thickTop="1" x14ac:dyDescent="0.45">
      <c r="A6" s="218" t="s">
        <v>1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19"/>
      <c r="AQ6" s="219"/>
      <c r="AR6" s="219"/>
      <c r="AS6" s="219"/>
      <c r="AT6" s="219"/>
      <c r="AU6" s="219"/>
      <c r="AV6" s="219"/>
      <c r="AW6" s="219"/>
      <c r="AX6" s="219"/>
      <c r="AY6" s="219"/>
      <c r="AZ6" s="219"/>
      <c r="BA6" s="219"/>
      <c r="BB6" s="219"/>
      <c r="BC6" s="219"/>
      <c r="BD6" s="219"/>
      <c r="BE6" s="219"/>
      <c r="BF6" s="219"/>
      <c r="BG6" s="219"/>
      <c r="BH6" s="219"/>
      <c r="BI6" s="219"/>
      <c r="BJ6" s="219"/>
      <c r="BK6" s="219"/>
      <c r="BL6" s="219"/>
      <c r="BM6" s="220"/>
      <c r="BN6" s="1"/>
      <c r="BO6" s="1"/>
      <c r="BP6" s="1"/>
      <c r="BQ6" s="1"/>
      <c r="BR6" s="341" t="s">
        <v>139</v>
      </c>
      <c r="BS6" s="342"/>
      <c r="BT6" s="342"/>
      <c r="BU6" s="342"/>
      <c r="BV6" s="342"/>
      <c r="BW6" s="342"/>
      <c r="BX6" s="342"/>
      <c r="BY6" s="342"/>
      <c r="BZ6" s="343"/>
    </row>
    <row r="7" spans="1:78" ht="7.65" customHeight="1" x14ac:dyDescent="0.45">
      <c r="A7" s="221"/>
      <c r="B7" s="222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3"/>
      <c r="BN7" s="1"/>
      <c r="BO7" s="1"/>
      <c r="BP7" s="1"/>
      <c r="BQ7" s="1"/>
      <c r="BR7" s="344"/>
      <c r="BS7" s="345"/>
      <c r="BT7" s="345"/>
      <c r="BU7" s="345"/>
      <c r="BV7" s="345"/>
      <c r="BW7" s="345"/>
      <c r="BX7" s="345"/>
      <c r="BY7" s="345"/>
      <c r="BZ7" s="346"/>
    </row>
    <row r="8" spans="1:78" ht="7.65" customHeight="1" x14ac:dyDescent="0.45">
      <c r="A8" s="224"/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  <c r="AH8" s="225"/>
      <c r="AI8" s="225"/>
      <c r="AJ8" s="225"/>
      <c r="AK8" s="225"/>
      <c r="AL8" s="225"/>
      <c r="AM8" s="225"/>
      <c r="AN8" s="225"/>
      <c r="AO8" s="225"/>
      <c r="AP8" s="225"/>
      <c r="AQ8" s="225"/>
      <c r="AR8" s="225"/>
      <c r="AS8" s="225"/>
      <c r="AT8" s="225"/>
      <c r="AU8" s="225"/>
      <c r="AV8" s="225"/>
      <c r="AW8" s="225"/>
      <c r="AX8" s="225"/>
      <c r="AY8" s="225"/>
      <c r="AZ8" s="225"/>
      <c r="BA8" s="225"/>
      <c r="BB8" s="225"/>
      <c r="BC8" s="225"/>
      <c r="BD8" s="225"/>
      <c r="BE8" s="225"/>
      <c r="BF8" s="225"/>
      <c r="BG8" s="225"/>
      <c r="BH8" s="225"/>
      <c r="BI8" s="225"/>
      <c r="BJ8" s="225"/>
      <c r="BK8" s="225"/>
      <c r="BL8" s="225"/>
      <c r="BM8" s="226"/>
      <c r="BN8" s="1"/>
      <c r="BO8" s="1"/>
      <c r="BP8" s="1"/>
      <c r="BQ8" s="1"/>
      <c r="BR8" s="344"/>
      <c r="BS8" s="345"/>
      <c r="BT8" s="345"/>
      <c r="BU8" s="345"/>
      <c r="BV8" s="345"/>
      <c r="BW8" s="345"/>
      <c r="BX8" s="345"/>
      <c r="BY8" s="345"/>
      <c r="BZ8" s="346"/>
    </row>
    <row r="9" spans="1:78" ht="7.65" customHeight="1" x14ac:dyDescent="0.45">
      <c r="A9" s="287" t="s">
        <v>2</v>
      </c>
      <c r="B9" s="288"/>
      <c r="C9" s="288"/>
      <c r="D9" s="288"/>
      <c r="E9" s="288"/>
      <c r="F9" s="288"/>
      <c r="G9" s="288"/>
      <c r="H9" s="289"/>
      <c r="I9" s="293" t="str">
        <f>IF($BR$9="","",IF(VLOOKUP($BR$9,小５_データ入力シート!$A$7:$AY$106,3)="","",VLOOKUP($BR$9,小５_データ入力シート!$A$7:$AY$106,3)))</f>
        <v/>
      </c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5" t="s">
        <v>6</v>
      </c>
      <c r="BK9" s="296"/>
      <c r="BL9" s="296"/>
      <c r="BM9" s="297"/>
      <c r="BN9" s="1"/>
      <c r="BO9" s="1"/>
      <c r="BP9" s="1"/>
      <c r="BQ9" s="1"/>
      <c r="BR9" s="347"/>
      <c r="BS9" s="348"/>
      <c r="BT9" s="348"/>
      <c r="BU9" s="348"/>
      <c r="BV9" s="348"/>
      <c r="BW9" s="348"/>
      <c r="BX9" s="348"/>
      <c r="BY9" s="348"/>
      <c r="BZ9" s="349"/>
    </row>
    <row r="10" spans="1:78" ht="7.65" customHeight="1" x14ac:dyDescent="0.45">
      <c r="A10" s="290"/>
      <c r="B10" s="291"/>
      <c r="C10" s="291"/>
      <c r="D10" s="291"/>
      <c r="E10" s="291"/>
      <c r="F10" s="291"/>
      <c r="G10" s="291"/>
      <c r="H10" s="292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8"/>
      <c r="BK10" s="299"/>
      <c r="BL10" s="299"/>
      <c r="BM10" s="300"/>
      <c r="BN10" s="1"/>
      <c r="BO10" s="1"/>
      <c r="BP10" s="1"/>
      <c r="BQ10" s="1"/>
      <c r="BR10" s="347"/>
      <c r="BS10" s="348"/>
      <c r="BT10" s="348"/>
      <c r="BU10" s="348"/>
      <c r="BV10" s="348"/>
      <c r="BW10" s="348"/>
      <c r="BX10" s="348"/>
      <c r="BY10" s="348"/>
      <c r="BZ10" s="349"/>
    </row>
    <row r="11" spans="1:78" ht="7.65" customHeight="1" x14ac:dyDescent="0.45">
      <c r="A11" s="310" t="s">
        <v>3</v>
      </c>
      <c r="B11" s="299"/>
      <c r="C11" s="299"/>
      <c r="D11" s="299"/>
      <c r="E11" s="299"/>
      <c r="F11" s="299"/>
      <c r="G11" s="299"/>
      <c r="H11" s="311"/>
      <c r="I11" s="315" t="str">
        <f>IF($BR$9="","",IF(VLOOKUP($BR$9,小５_データ入力シート!$A$7:$AY$106,2)="","",VLOOKUP($BR$9,小５_データ入力シート!$A$7:$AY$106,2)))</f>
        <v/>
      </c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5"/>
      <c r="U11" s="315"/>
      <c r="V11" s="315"/>
      <c r="W11" s="315"/>
      <c r="X11" s="315"/>
      <c r="Y11" s="315"/>
      <c r="Z11" s="315"/>
      <c r="AA11" s="315"/>
      <c r="AB11" s="315"/>
      <c r="AC11" s="315"/>
      <c r="AD11" s="315"/>
      <c r="AE11" s="315"/>
      <c r="AF11" s="315"/>
      <c r="AG11" s="315"/>
      <c r="AH11" s="315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  <c r="AT11" s="315"/>
      <c r="AU11" s="315"/>
      <c r="AV11" s="315"/>
      <c r="AW11" s="315"/>
      <c r="AX11" s="315"/>
      <c r="AY11" s="315"/>
      <c r="AZ11" s="315"/>
      <c r="BA11" s="315"/>
      <c r="BB11" s="315"/>
      <c r="BC11" s="315"/>
      <c r="BD11" s="315"/>
      <c r="BE11" s="315"/>
      <c r="BF11" s="315"/>
      <c r="BG11" s="315"/>
      <c r="BH11" s="315"/>
      <c r="BI11" s="315"/>
      <c r="BJ11" s="298" t="str">
        <f>IF($BR$9="","",IF(VLOOKUP($BR$9,小５_データ入力シート!$A$7:$AY$106,4)="","",VLOOKUP($BR$9,小５_データ入力シート!$A$7:$AY$106,4)))</f>
        <v/>
      </c>
      <c r="BK11" s="299"/>
      <c r="BL11" s="299"/>
      <c r="BM11" s="300"/>
      <c r="BN11" s="1"/>
      <c r="BO11" s="1"/>
      <c r="BP11" s="1"/>
      <c r="BQ11" s="1"/>
      <c r="BR11" s="347"/>
      <c r="BS11" s="348"/>
      <c r="BT11" s="348"/>
      <c r="BU11" s="348"/>
      <c r="BV11" s="348"/>
      <c r="BW11" s="348"/>
      <c r="BX11" s="348"/>
      <c r="BY11" s="348"/>
      <c r="BZ11" s="349"/>
    </row>
    <row r="12" spans="1:78" ht="7.65" customHeight="1" thickBot="1" x14ac:dyDescent="0.5">
      <c r="A12" s="310"/>
      <c r="B12" s="299"/>
      <c r="C12" s="299"/>
      <c r="D12" s="299"/>
      <c r="E12" s="299"/>
      <c r="F12" s="299"/>
      <c r="G12" s="299"/>
      <c r="H12" s="311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5"/>
      <c r="U12" s="315"/>
      <c r="V12" s="315"/>
      <c r="W12" s="315"/>
      <c r="X12" s="315"/>
      <c r="Y12" s="315"/>
      <c r="Z12" s="315"/>
      <c r="AA12" s="315"/>
      <c r="AB12" s="315"/>
      <c r="AC12" s="315"/>
      <c r="AD12" s="315"/>
      <c r="AE12" s="315"/>
      <c r="AF12" s="315"/>
      <c r="AG12" s="315"/>
      <c r="AH12" s="315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  <c r="AT12" s="315"/>
      <c r="AU12" s="315"/>
      <c r="AV12" s="315"/>
      <c r="AW12" s="315"/>
      <c r="AX12" s="315"/>
      <c r="AY12" s="315"/>
      <c r="AZ12" s="315"/>
      <c r="BA12" s="315"/>
      <c r="BB12" s="315"/>
      <c r="BC12" s="315"/>
      <c r="BD12" s="315"/>
      <c r="BE12" s="315"/>
      <c r="BF12" s="315"/>
      <c r="BG12" s="315"/>
      <c r="BH12" s="315"/>
      <c r="BI12" s="315"/>
      <c r="BJ12" s="298"/>
      <c r="BK12" s="299"/>
      <c r="BL12" s="299"/>
      <c r="BM12" s="300"/>
      <c r="BN12" s="1"/>
      <c r="BO12" s="1"/>
      <c r="BP12" s="1"/>
      <c r="BQ12" s="1"/>
      <c r="BR12" s="350"/>
      <c r="BS12" s="351"/>
      <c r="BT12" s="351"/>
      <c r="BU12" s="351"/>
      <c r="BV12" s="351"/>
      <c r="BW12" s="351"/>
      <c r="BX12" s="351"/>
      <c r="BY12" s="351"/>
      <c r="BZ12" s="352"/>
    </row>
    <row r="13" spans="1:78" ht="7.65" customHeight="1" thickTop="1" x14ac:dyDescent="0.45">
      <c r="A13" s="310"/>
      <c r="B13" s="299"/>
      <c r="C13" s="299"/>
      <c r="D13" s="299"/>
      <c r="E13" s="299"/>
      <c r="F13" s="299"/>
      <c r="G13" s="299"/>
      <c r="H13" s="311"/>
      <c r="I13" s="315"/>
      <c r="J13" s="315"/>
      <c r="K13" s="315"/>
      <c r="L13" s="315"/>
      <c r="M13" s="315"/>
      <c r="N13" s="315"/>
      <c r="O13" s="315"/>
      <c r="P13" s="315"/>
      <c r="Q13" s="315"/>
      <c r="R13" s="315"/>
      <c r="S13" s="315"/>
      <c r="T13" s="315"/>
      <c r="U13" s="315"/>
      <c r="V13" s="315"/>
      <c r="W13" s="315"/>
      <c r="X13" s="315"/>
      <c r="Y13" s="315"/>
      <c r="Z13" s="315"/>
      <c r="AA13" s="315"/>
      <c r="AB13" s="315"/>
      <c r="AC13" s="315"/>
      <c r="AD13" s="315"/>
      <c r="AE13" s="315"/>
      <c r="AF13" s="315"/>
      <c r="AG13" s="315"/>
      <c r="AH13" s="315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  <c r="AT13" s="315"/>
      <c r="AU13" s="315"/>
      <c r="AV13" s="315"/>
      <c r="AW13" s="315"/>
      <c r="AX13" s="315"/>
      <c r="AY13" s="315"/>
      <c r="AZ13" s="315"/>
      <c r="BA13" s="315"/>
      <c r="BB13" s="315"/>
      <c r="BC13" s="315"/>
      <c r="BD13" s="315"/>
      <c r="BE13" s="315"/>
      <c r="BF13" s="315"/>
      <c r="BG13" s="315"/>
      <c r="BH13" s="315"/>
      <c r="BI13" s="315"/>
      <c r="BJ13" s="298"/>
      <c r="BK13" s="299"/>
      <c r="BL13" s="299"/>
      <c r="BM13" s="300"/>
      <c r="BN13" s="1"/>
      <c r="BO13" s="1"/>
      <c r="BP13" s="1"/>
      <c r="BQ13" s="1"/>
      <c r="BR13" s="1"/>
      <c r="BS13" s="1"/>
      <c r="BT13" s="1"/>
      <c r="BU13" s="1"/>
      <c r="BV13" s="1"/>
    </row>
    <row r="14" spans="1:78" ht="7.65" customHeight="1" x14ac:dyDescent="0.45">
      <c r="A14" s="312"/>
      <c r="B14" s="313"/>
      <c r="C14" s="313"/>
      <c r="D14" s="313"/>
      <c r="E14" s="313"/>
      <c r="F14" s="313"/>
      <c r="G14" s="313"/>
      <c r="H14" s="314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316"/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7"/>
      <c r="BK14" s="318"/>
      <c r="BL14" s="318"/>
      <c r="BM14" s="319"/>
      <c r="BN14" s="1"/>
      <c r="BO14" s="1"/>
      <c r="BP14" s="1"/>
      <c r="BQ14" s="1"/>
      <c r="BR14" s="171"/>
      <c r="BS14" s="171"/>
      <c r="BT14" s="171"/>
      <c r="BU14" s="171"/>
      <c r="BV14" s="171"/>
      <c r="BW14" s="171"/>
      <c r="BX14" s="171"/>
      <c r="BY14" s="171"/>
      <c r="BZ14" s="171"/>
    </row>
    <row r="15" spans="1:78" ht="7.65" customHeight="1" x14ac:dyDescent="0.45">
      <c r="A15" s="287" t="s">
        <v>4</v>
      </c>
      <c r="B15" s="288"/>
      <c r="C15" s="288"/>
      <c r="D15" s="288"/>
      <c r="E15" s="288"/>
      <c r="F15" s="288"/>
      <c r="G15" s="288"/>
      <c r="H15" s="289"/>
      <c r="I15" s="323" t="s">
        <v>10</v>
      </c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23"/>
      <c r="Y15" s="323"/>
      <c r="Z15" s="323"/>
      <c r="AA15" s="323"/>
      <c r="AB15" s="323"/>
      <c r="AC15" s="323"/>
      <c r="AD15" s="323"/>
      <c r="AE15" s="323"/>
      <c r="AF15" s="323"/>
      <c r="AG15" s="323"/>
      <c r="AH15" s="323"/>
      <c r="AI15" s="323"/>
      <c r="AJ15" s="296" t="str">
        <f>IF($BR$9="","",IF(VLOOKUP($BR$9,小５_データ入力シート!$A$7:$AY$106,5)="","",VLOOKUP($BR$9,小５_データ入力シート!$A$7:$AY$106,5)))</f>
        <v/>
      </c>
      <c r="AK15" s="296"/>
      <c r="AL15" s="296"/>
      <c r="AM15" s="296"/>
      <c r="AN15" s="296"/>
      <c r="AO15" s="296"/>
      <c r="AP15" s="296" t="s">
        <v>9</v>
      </c>
      <c r="AQ15" s="296"/>
      <c r="AR15" s="296"/>
      <c r="AS15" s="296"/>
      <c r="AT15" s="296" t="str">
        <f>IF($BR$9="","",IF(VLOOKUP($BR$9,小５_データ入力シート!$A$7:$AY$106,6)="","",VLOOKUP($BR$9,小５_データ入力シート!$A$7:$AY$106,6)))</f>
        <v/>
      </c>
      <c r="AU15" s="296"/>
      <c r="AV15" s="296"/>
      <c r="AW15" s="296"/>
      <c r="AX15" s="296"/>
      <c r="AY15" s="296"/>
      <c r="AZ15" s="296" t="s">
        <v>8</v>
      </c>
      <c r="BA15" s="296"/>
      <c r="BB15" s="296"/>
      <c r="BC15" s="296"/>
      <c r="BD15" s="296" t="str">
        <f>IF($BR$9="","",IF(VLOOKUP($BR$9,小５_データ入力シート!$A$7:$AY$106,7)="","",VLOOKUP($BR$9,小５_データ入力シート!$A$7:$AY$106,7)))</f>
        <v/>
      </c>
      <c r="BE15" s="296"/>
      <c r="BF15" s="296"/>
      <c r="BG15" s="296"/>
      <c r="BH15" s="296"/>
      <c r="BI15" s="296"/>
      <c r="BJ15" s="296" t="s">
        <v>7</v>
      </c>
      <c r="BK15" s="296"/>
      <c r="BL15" s="296"/>
      <c r="BM15" s="297"/>
      <c r="BN15" s="1"/>
      <c r="BO15" s="1"/>
      <c r="BP15" s="1"/>
      <c r="BQ15" s="1"/>
      <c r="BR15" s="171"/>
      <c r="BS15" s="171"/>
      <c r="BT15" s="171"/>
      <c r="BU15" s="171"/>
      <c r="BV15" s="171"/>
      <c r="BW15" s="171"/>
      <c r="BX15" s="171"/>
      <c r="BY15" s="171"/>
      <c r="BZ15" s="171"/>
    </row>
    <row r="16" spans="1:78" ht="7.65" customHeight="1" x14ac:dyDescent="0.45">
      <c r="A16" s="320"/>
      <c r="B16" s="321"/>
      <c r="C16" s="321"/>
      <c r="D16" s="321"/>
      <c r="E16" s="321"/>
      <c r="F16" s="321"/>
      <c r="G16" s="321"/>
      <c r="H16" s="322"/>
      <c r="I16" s="324"/>
      <c r="J16" s="324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  <c r="AF16" s="324"/>
      <c r="AG16" s="324"/>
      <c r="AH16" s="324"/>
      <c r="AI16" s="324"/>
      <c r="AJ16" s="318"/>
      <c r="AK16" s="318"/>
      <c r="AL16" s="318"/>
      <c r="AM16" s="318"/>
      <c r="AN16" s="318"/>
      <c r="AO16" s="318"/>
      <c r="AP16" s="318"/>
      <c r="AQ16" s="318"/>
      <c r="AR16" s="318"/>
      <c r="AS16" s="318"/>
      <c r="AT16" s="318"/>
      <c r="AU16" s="318"/>
      <c r="AV16" s="318"/>
      <c r="AW16" s="318"/>
      <c r="AX16" s="318"/>
      <c r="AY16" s="318"/>
      <c r="AZ16" s="318"/>
      <c r="BA16" s="318"/>
      <c r="BB16" s="318"/>
      <c r="BC16" s="318"/>
      <c r="BD16" s="318"/>
      <c r="BE16" s="318"/>
      <c r="BF16" s="318"/>
      <c r="BG16" s="318"/>
      <c r="BH16" s="318"/>
      <c r="BI16" s="318"/>
      <c r="BJ16" s="318"/>
      <c r="BK16" s="318"/>
      <c r="BL16" s="318"/>
      <c r="BM16" s="319"/>
      <c r="BN16" s="1"/>
      <c r="BO16" s="1"/>
      <c r="BP16" s="1"/>
      <c r="BQ16" s="1"/>
      <c r="BR16" s="171"/>
      <c r="BS16" s="171"/>
      <c r="BT16" s="171"/>
      <c r="BU16" s="171"/>
      <c r="BV16" s="171"/>
      <c r="BW16" s="171"/>
      <c r="BX16" s="171"/>
      <c r="BY16" s="171"/>
      <c r="BZ16" s="171"/>
    </row>
    <row r="17" spans="1:78" ht="7.65" customHeight="1" x14ac:dyDescent="0.45">
      <c r="A17" s="325" t="s">
        <v>5</v>
      </c>
      <c r="B17" s="296"/>
      <c r="C17" s="296"/>
      <c r="D17" s="296"/>
      <c r="E17" s="296"/>
      <c r="F17" s="296"/>
      <c r="G17" s="296"/>
      <c r="H17" s="326"/>
      <c r="I17" s="330" t="str">
        <f>IF($BR$9="","",IF(VLOOKUP($BR$9,小５_データ入力シート!$A$7:$AY$106,8)="","",VLOOKUP($BR$9,小５_データ入力シート!$A$7:$AY$106,8)))</f>
        <v/>
      </c>
      <c r="J17" s="330"/>
      <c r="K17" s="330"/>
      <c r="L17" s="330"/>
      <c r="M17" s="330"/>
      <c r="N17" s="330"/>
      <c r="O17" s="330"/>
      <c r="P17" s="330"/>
      <c r="Q17" s="330"/>
      <c r="R17" s="330"/>
      <c r="S17" s="330"/>
      <c r="T17" s="330"/>
      <c r="U17" s="330"/>
      <c r="V17" s="330"/>
      <c r="W17" s="330"/>
      <c r="X17" s="330"/>
      <c r="Y17" s="330"/>
      <c r="Z17" s="330"/>
      <c r="AA17" s="330"/>
      <c r="AB17" s="330"/>
      <c r="AC17" s="330"/>
      <c r="AD17" s="330"/>
      <c r="AE17" s="330"/>
      <c r="AF17" s="330"/>
      <c r="AG17" s="330"/>
      <c r="AH17" s="330"/>
      <c r="AI17" s="330"/>
      <c r="AJ17" s="330"/>
      <c r="AK17" s="330"/>
      <c r="AL17" s="330"/>
      <c r="AM17" s="330"/>
      <c r="AN17" s="330"/>
      <c r="AO17" s="330"/>
      <c r="AP17" s="330"/>
      <c r="AQ17" s="330"/>
      <c r="AR17" s="330"/>
      <c r="AS17" s="330"/>
      <c r="AT17" s="330"/>
      <c r="AU17" s="330"/>
      <c r="AV17" s="330"/>
      <c r="AW17" s="330"/>
      <c r="AX17" s="330"/>
      <c r="AY17" s="330"/>
      <c r="AZ17" s="330"/>
      <c r="BA17" s="330"/>
      <c r="BB17" s="330"/>
      <c r="BC17" s="330"/>
      <c r="BD17" s="330"/>
      <c r="BE17" s="330"/>
      <c r="BF17" s="330"/>
      <c r="BG17" s="330"/>
      <c r="BH17" s="330"/>
      <c r="BI17" s="330"/>
      <c r="BJ17" s="330"/>
      <c r="BK17" s="330"/>
      <c r="BL17" s="330"/>
      <c r="BM17" s="331"/>
      <c r="BN17" s="1"/>
      <c r="BO17" s="1"/>
      <c r="BP17" s="1"/>
      <c r="BQ17" s="1"/>
      <c r="BR17" s="171"/>
      <c r="BS17" s="171"/>
      <c r="BT17" s="171"/>
      <c r="BU17" s="171"/>
      <c r="BV17" s="171"/>
      <c r="BW17" s="171"/>
      <c r="BX17" s="171"/>
      <c r="BY17" s="171"/>
      <c r="BZ17" s="171"/>
    </row>
    <row r="18" spans="1:78" ht="7.65" customHeight="1" x14ac:dyDescent="0.45">
      <c r="A18" s="310"/>
      <c r="B18" s="299"/>
      <c r="C18" s="299"/>
      <c r="D18" s="299"/>
      <c r="E18" s="299"/>
      <c r="F18" s="299"/>
      <c r="G18" s="299"/>
      <c r="H18" s="311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3"/>
      <c r="BN18" s="1"/>
      <c r="BO18" s="1"/>
      <c r="BP18" s="1"/>
      <c r="BQ18" s="1"/>
      <c r="BR18" s="171"/>
      <c r="BS18" s="171"/>
      <c r="BT18" s="171"/>
      <c r="BU18" s="171"/>
      <c r="BV18" s="171"/>
      <c r="BW18" s="171"/>
      <c r="BX18" s="171"/>
      <c r="BY18" s="171"/>
      <c r="BZ18" s="171"/>
    </row>
    <row r="19" spans="1:78" ht="7.65" customHeight="1" x14ac:dyDescent="0.45">
      <c r="A19" s="310"/>
      <c r="B19" s="299"/>
      <c r="C19" s="299"/>
      <c r="D19" s="299"/>
      <c r="E19" s="299"/>
      <c r="F19" s="299"/>
      <c r="G19" s="299"/>
      <c r="H19" s="311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3"/>
      <c r="BN19" s="1"/>
      <c r="BO19" s="1"/>
      <c r="BP19" s="1"/>
      <c r="BQ19" s="1"/>
      <c r="BR19" s="171"/>
      <c r="BS19" s="171"/>
      <c r="BT19" s="171"/>
      <c r="BU19" s="171"/>
      <c r="BV19" s="171"/>
      <c r="BW19" s="171"/>
      <c r="BX19" s="171"/>
      <c r="BY19" s="171"/>
      <c r="BZ19" s="171"/>
    </row>
    <row r="20" spans="1:78" ht="7.65" customHeight="1" thickBot="1" x14ac:dyDescent="0.5">
      <c r="A20" s="327"/>
      <c r="B20" s="328"/>
      <c r="C20" s="328"/>
      <c r="D20" s="328"/>
      <c r="E20" s="328"/>
      <c r="F20" s="328"/>
      <c r="G20" s="328"/>
      <c r="H20" s="329"/>
      <c r="I20" s="334"/>
      <c r="J20" s="334"/>
      <c r="K20" s="334"/>
      <c r="L20" s="334"/>
      <c r="M20" s="334"/>
      <c r="N20" s="334"/>
      <c r="O20" s="334"/>
      <c r="P20" s="334"/>
      <c r="Q20" s="334"/>
      <c r="R20" s="334"/>
      <c r="S20" s="334"/>
      <c r="T20" s="334"/>
      <c r="U20" s="334"/>
      <c r="V20" s="334"/>
      <c r="W20" s="334"/>
      <c r="X20" s="334"/>
      <c r="Y20" s="334"/>
      <c r="Z20" s="334"/>
      <c r="AA20" s="334"/>
      <c r="AB20" s="334"/>
      <c r="AC20" s="334"/>
      <c r="AD20" s="334"/>
      <c r="AE20" s="334"/>
      <c r="AF20" s="334"/>
      <c r="AG20" s="334"/>
      <c r="AH20" s="334"/>
      <c r="AI20" s="334"/>
      <c r="AJ20" s="334"/>
      <c r="AK20" s="334"/>
      <c r="AL20" s="334"/>
      <c r="AM20" s="334"/>
      <c r="AN20" s="334"/>
      <c r="AO20" s="334"/>
      <c r="AP20" s="334"/>
      <c r="AQ20" s="334"/>
      <c r="AR20" s="334"/>
      <c r="AS20" s="334"/>
      <c r="AT20" s="334"/>
      <c r="AU20" s="334"/>
      <c r="AV20" s="334"/>
      <c r="AW20" s="334"/>
      <c r="AX20" s="334"/>
      <c r="AY20" s="334"/>
      <c r="AZ20" s="334"/>
      <c r="BA20" s="334"/>
      <c r="BB20" s="334"/>
      <c r="BC20" s="334"/>
      <c r="BD20" s="334"/>
      <c r="BE20" s="334"/>
      <c r="BF20" s="334"/>
      <c r="BG20" s="334"/>
      <c r="BH20" s="334"/>
      <c r="BI20" s="334"/>
      <c r="BJ20" s="334"/>
      <c r="BK20" s="334"/>
      <c r="BL20" s="334"/>
      <c r="BM20" s="335"/>
      <c r="BN20" s="1"/>
      <c r="BO20" s="1"/>
      <c r="BP20" s="1"/>
      <c r="BQ20" s="1"/>
      <c r="BR20" s="1"/>
      <c r="BS20" s="1"/>
      <c r="BT20" s="1"/>
      <c r="BU20" s="1"/>
      <c r="BV20" s="1"/>
    </row>
    <row r="21" spans="1:78" ht="7.65" customHeight="1" x14ac:dyDescent="0.45">
      <c r="A21" s="218" t="s">
        <v>11</v>
      </c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  <c r="M21" s="219"/>
      <c r="N21" s="219"/>
      <c r="O21" s="219"/>
      <c r="P21" s="219"/>
      <c r="Q21" s="219"/>
      <c r="R21" s="219"/>
      <c r="S21" s="219"/>
      <c r="T21" s="219"/>
      <c r="U21" s="219"/>
      <c r="V21" s="219"/>
      <c r="W21" s="219"/>
      <c r="X21" s="219"/>
      <c r="Y21" s="219"/>
      <c r="Z21" s="219"/>
      <c r="AA21" s="219"/>
      <c r="AB21" s="219"/>
      <c r="AC21" s="219"/>
      <c r="AD21" s="219"/>
      <c r="AE21" s="219"/>
      <c r="AF21" s="219"/>
      <c r="AG21" s="220"/>
      <c r="AH21" s="218" t="s">
        <v>30</v>
      </c>
      <c r="AI21" s="219"/>
      <c r="AJ21" s="219"/>
      <c r="AK21" s="219"/>
      <c r="AL21" s="219"/>
      <c r="AM21" s="219"/>
      <c r="AN21" s="219"/>
      <c r="AO21" s="219"/>
      <c r="AP21" s="219"/>
      <c r="AQ21" s="219"/>
      <c r="AR21" s="219"/>
      <c r="AS21" s="219"/>
      <c r="AT21" s="219"/>
      <c r="AU21" s="219"/>
      <c r="AV21" s="219"/>
      <c r="AW21" s="219"/>
      <c r="AX21" s="219"/>
      <c r="AY21" s="219"/>
      <c r="AZ21" s="219"/>
      <c r="BA21" s="219"/>
      <c r="BB21" s="219"/>
      <c r="BC21" s="219"/>
      <c r="BD21" s="219"/>
      <c r="BE21" s="219"/>
      <c r="BF21" s="219"/>
      <c r="BG21" s="219"/>
      <c r="BH21" s="219"/>
      <c r="BI21" s="219"/>
      <c r="BJ21" s="219"/>
      <c r="BK21" s="219"/>
      <c r="BL21" s="219"/>
      <c r="BM21" s="220"/>
      <c r="BN21" s="4"/>
    </row>
    <row r="22" spans="1:78" ht="7.65" customHeight="1" x14ac:dyDescent="0.45">
      <c r="A22" s="221"/>
      <c r="B22" s="222"/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  <c r="U22" s="222"/>
      <c r="V22" s="222"/>
      <c r="W22" s="222"/>
      <c r="X22" s="222"/>
      <c r="Y22" s="222"/>
      <c r="Z22" s="222"/>
      <c r="AA22" s="222"/>
      <c r="AB22" s="222"/>
      <c r="AC22" s="222"/>
      <c r="AD22" s="222"/>
      <c r="AE22" s="222"/>
      <c r="AF22" s="222"/>
      <c r="AG22" s="223"/>
      <c r="AH22" s="221"/>
      <c r="AI22" s="222"/>
      <c r="AJ22" s="222"/>
      <c r="AK22" s="222"/>
      <c r="AL22" s="222"/>
      <c r="AM22" s="222"/>
      <c r="AN22" s="222"/>
      <c r="AO22" s="222"/>
      <c r="AP22" s="222"/>
      <c r="AQ22" s="222"/>
      <c r="AR22" s="222"/>
      <c r="AS22" s="222"/>
      <c r="AT22" s="222"/>
      <c r="AU22" s="222"/>
      <c r="AV22" s="222"/>
      <c r="AW22" s="222"/>
      <c r="AX22" s="222"/>
      <c r="AY22" s="222"/>
      <c r="AZ22" s="222"/>
      <c r="BA22" s="222"/>
      <c r="BB22" s="222"/>
      <c r="BC22" s="222"/>
      <c r="BD22" s="222"/>
      <c r="BE22" s="222"/>
      <c r="BF22" s="222"/>
      <c r="BG22" s="222"/>
      <c r="BH22" s="222"/>
      <c r="BI22" s="222"/>
      <c r="BJ22" s="222"/>
      <c r="BK22" s="222"/>
      <c r="BL22" s="222"/>
      <c r="BM22" s="223"/>
      <c r="BN22" s="4"/>
    </row>
    <row r="23" spans="1:78" ht="7.65" customHeight="1" x14ac:dyDescent="0.45">
      <c r="A23" s="221"/>
      <c r="B23" s="222"/>
      <c r="C23" s="222"/>
      <c r="D23" s="222"/>
      <c r="E23" s="222"/>
      <c r="F23" s="222"/>
      <c r="G23" s="222"/>
      <c r="H23" s="222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/>
      <c r="U23" s="222"/>
      <c r="V23" s="222"/>
      <c r="W23" s="222"/>
      <c r="X23" s="222"/>
      <c r="Y23" s="222"/>
      <c r="Z23" s="222"/>
      <c r="AA23" s="222"/>
      <c r="AB23" s="222"/>
      <c r="AC23" s="222"/>
      <c r="AD23" s="222"/>
      <c r="AE23" s="222"/>
      <c r="AF23" s="222"/>
      <c r="AG23" s="223"/>
      <c r="AH23" s="221"/>
      <c r="AI23" s="222"/>
      <c r="AJ23" s="222"/>
      <c r="AK23" s="222"/>
      <c r="AL23" s="222"/>
      <c r="AM23" s="222"/>
      <c r="AN23" s="222"/>
      <c r="AO23" s="222"/>
      <c r="AP23" s="222"/>
      <c r="AQ23" s="222"/>
      <c r="AR23" s="222"/>
      <c r="AS23" s="222"/>
      <c r="AT23" s="222"/>
      <c r="AU23" s="222"/>
      <c r="AV23" s="222"/>
      <c r="AW23" s="222"/>
      <c r="AX23" s="222"/>
      <c r="AY23" s="222"/>
      <c r="AZ23" s="222"/>
      <c r="BA23" s="222"/>
      <c r="BB23" s="222"/>
      <c r="BC23" s="222"/>
      <c r="BD23" s="222"/>
      <c r="BE23" s="222"/>
      <c r="BF23" s="222"/>
      <c r="BG23" s="222"/>
      <c r="BH23" s="222"/>
      <c r="BI23" s="222"/>
      <c r="BJ23" s="222"/>
      <c r="BK23" s="222"/>
      <c r="BL23" s="222"/>
      <c r="BM23" s="223"/>
      <c r="BN23" s="4"/>
    </row>
    <row r="24" spans="1:78" ht="7.65" customHeight="1" x14ac:dyDescent="0.45">
      <c r="A24" s="336" t="s">
        <v>21</v>
      </c>
      <c r="B24" s="337"/>
      <c r="C24" s="338"/>
      <c r="D24" s="199" t="s">
        <v>20</v>
      </c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199"/>
      <c r="AG24" s="259"/>
      <c r="AH24" s="260"/>
      <c r="AI24" s="261"/>
      <c r="AJ24" s="261"/>
      <c r="AK24" s="261"/>
      <c r="AL24" s="261"/>
      <c r="AM24" s="261"/>
      <c r="AN24" s="261"/>
      <c r="AO24" s="261"/>
      <c r="AP24" s="261"/>
      <c r="AQ24" s="261"/>
      <c r="AR24" s="261"/>
      <c r="AS24" s="261"/>
      <c r="AT24" s="261"/>
      <c r="AU24" s="261"/>
      <c r="AV24" s="261"/>
      <c r="AW24" s="261"/>
      <c r="AX24" s="261"/>
      <c r="AY24" s="261"/>
      <c r="AZ24" s="261"/>
      <c r="BA24" s="261"/>
      <c r="BB24" s="261"/>
      <c r="BC24" s="261"/>
      <c r="BD24" s="261"/>
      <c r="BE24" s="262"/>
      <c r="BF24" s="269" t="s">
        <v>13</v>
      </c>
      <c r="BG24" s="269"/>
      <c r="BH24" s="269"/>
      <c r="BI24" s="269"/>
      <c r="BJ24" s="269" t="s">
        <v>12</v>
      </c>
      <c r="BK24" s="269"/>
      <c r="BL24" s="269"/>
      <c r="BM24" s="270"/>
    </row>
    <row r="25" spans="1:78" ht="7.65" customHeight="1" x14ac:dyDescent="0.45">
      <c r="A25" s="336"/>
      <c r="B25" s="337"/>
      <c r="C25" s="338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199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199"/>
      <c r="AA25" s="199"/>
      <c r="AB25" s="199"/>
      <c r="AC25" s="199"/>
      <c r="AD25" s="199"/>
      <c r="AE25" s="199"/>
      <c r="AF25" s="199"/>
      <c r="AG25" s="259"/>
      <c r="AH25" s="263"/>
      <c r="AI25" s="264"/>
      <c r="AJ25" s="264"/>
      <c r="AK25" s="264"/>
      <c r="AL25" s="264"/>
      <c r="AM25" s="264"/>
      <c r="AN25" s="264"/>
      <c r="AO25" s="264"/>
      <c r="AP25" s="264"/>
      <c r="AQ25" s="264"/>
      <c r="AR25" s="264"/>
      <c r="AS25" s="264"/>
      <c r="AT25" s="264"/>
      <c r="AU25" s="264"/>
      <c r="AV25" s="264"/>
      <c r="AW25" s="264"/>
      <c r="AX25" s="264"/>
      <c r="AY25" s="264"/>
      <c r="AZ25" s="264"/>
      <c r="BA25" s="264"/>
      <c r="BB25" s="264"/>
      <c r="BC25" s="264"/>
      <c r="BD25" s="264"/>
      <c r="BE25" s="265"/>
      <c r="BF25" s="269"/>
      <c r="BG25" s="269"/>
      <c r="BH25" s="269"/>
      <c r="BI25" s="269"/>
      <c r="BJ25" s="269"/>
      <c r="BK25" s="269"/>
      <c r="BL25" s="269"/>
      <c r="BM25" s="270"/>
    </row>
    <row r="26" spans="1:78" ht="7.65" customHeight="1" x14ac:dyDescent="0.45">
      <c r="A26" s="336"/>
      <c r="B26" s="337"/>
      <c r="C26" s="338"/>
      <c r="D26" s="212"/>
      <c r="E26" s="212"/>
      <c r="F26" s="212"/>
      <c r="G26" s="212"/>
      <c r="H26" s="212"/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3"/>
      <c r="AH26" s="263"/>
      <c r="AI26" s="264"/>
      <c r="AJ26" s="264"/>
      <c r="AK26" s="264"/>
      <c r="AL26" s="264"/>
      <c r="AM26" s="264"/>
      <c r="AN26" s="264"/>
      <c r="AO26" s="264"/>
      <c r="AP26" s="264"/>
      <c r="AQ26" s="264"/>
      <c r="AR26" s="264"/>
      <c r="AS26" s="264"/>
      <c r="AT26" s="264"/>
      <c r="AU26" s="264"/>
      <c r="AV26" s="264"/>
      <c r="AW26" s="264"/>
      <c r="AX26" s="264"/>
      <c r="AY26" s="264"/>
      <c r="AZ26" s="264"/>
      <c r="BA26" s="264"/>
      <c r="BB26" s="264"/>
      <c r="BC26" s="264"/>
      <c r="BD26" s="264"/>
      <c r="BE26" s="265"/>
      <c r="BF26" s="269"/>
      <c r="BG26" s="269"/>
      <c r="BH26" s="269"/>
      <c r="BI26" s="269"/>
      <c r="BJ26" s="269"/>
      <c r="BK26" s="269"/>
      <c r="BL26" s="269"/>
      <c r="BM26" s="270"/>
    </row>
    <row r="27" spans="1:78" ht="7.65" customHeight="1" x14ac:dyDescent="0.45">
      <c r="A27" s="336"/>
      <c r="B27" s="337"/>
      <c r="C27" s="338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69" t="s">
        <v>13</v>
      </c>
      <c r="AC27" s="269"/>
      <c r="AD27" s="269"/>
      <c r="AE27" s="269" t="s">
        <v>12</v>
      </c>
      <c r="AF27" s="269"/>
      <c r="AG27" s="270"/>
      <c r="AH27" s="266"/>
      <c r="AI27" s="267"/>
      <c r="AJ27" s="267"/>
      <c r="AK27" s="267"/>
      <c r="AL27" s="267"/>
      <c r="AM27" s="267"/>
      <c r="AN27" s="267"/>
      <c r="AO27" s="267"/>
      <c r="AP27" s="267"/>
      <c r="AQ27" s="267"/>
      <c r="AR27" s="267"/>
      <c r="AS27" s="267"/>
      <c r="AT27" s="267"/>
      <c r="AU27" s="267"/>
      <c r="AV27" s="267"/>
      <c r="AW27" s="267"/>
      <c r="AX27" s="267"/>
      <c r="AY27" s="267"/>
      <c r="AZ27" s="267"/>
      <c r="BA27" s="267"/>
      <c r="BB27" s="267"/>
      <c r="BC27" s="267"/>
      <c r="BD27" s="267"/>
      <c r="BE27" s="268"/>
      <c r="BF27" s="269"/>
      <c r="BG27" s="269"/>
      <c r="BH27" s="269"/>
      <c r="BI27" s="269"/>
      <c r="BJ27" s="269"/>
      <c r="BK27" s="269"/>
      <c r="BL27" s="269"/>
      <c r="BM27" s="270"/>
    </row>
    <row r="28" spans="1:78" ht="7.65" customHeight="1" x14ac:dyDescent="0.45">
      <c r="A28" s="336"/>
      <c r="B28" s="337"/>
      <c r="C28" s="338"/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69"/>
      <c r="AC28" s="269"/>
      <c r="AD28" s="269"/>
      <c r="AE28" s="269"/>
      <c r="AF28" s="269"/>
      <c r="AG28" s="270"/>
      <c r="AH28" s="272" t="s">
        <v>31</v>
      </c>
      <c r="AI28" s="273"/>
      <c r="AJ28" s="273"/>
      <c r="AK28" s="273"/>
      <c r="AL28" s="273"/>
      <c r="AM28" s="273"/>
      <c r="AN28" s="273"/>
      <c r="AO28" s="273"/>
      <c r="AP28" s="273"/>
      <c r="AQ28" s="273"/>
      <c r="AR28" s="273"/>
      <c r="AS28" s="273"/>
      <c r="AT28" s="273"/>
      <c r="AU28" s="273"/>
      <c r="AV28" s="273"/>
      <c r="AW28" s="273"/>
      <c r="AX28" s="273"/>
      <c r="AY28" s="273"/>
      <c r="AZ28" s="273"/>
      <c r="BA28" s="273"/>
      <c r="BB28" s="273"/>
      <c r="BC28" s="273"/>
      <c r="BD28" s="273"/>
      <c r="BE28" s="274"/>
      <c r="BF28" s="275" t="str">
        <f>IF($BR$9="","",IF(VLOOKUP($BR$9,小５_データ入力シート!$A$7:$AY$106,36)="","",VLOOKUP($BR$9,小５_データ入力シート!$A$7:$AY$106,36)))</f>
        <v/>
      </c>
      <c r="BG28" s="275"/>
      <c r="BH28" s="275"/>
      <c r="BI28" s="275"/>
      <c r="BJ28" s="275" t="str">
        <f>IF($BR$9="","",IF(VLOOKUP($BR$9,小６_データ入力シート!$A$7:$AY$106,36)="","",VLOOKUP($BR$9,小６_データ入力シート!$A$7:$AY$106,36)))</f>
        <v/>
      </c>
      <c r="BK28" s="275"/>
      <c r="BL28" s="275"/>
      <c r="BM28" s="276"/>
    </row>
    <row r="29" spans="1:78" ht="7.65" customHeight="1" x14ac:dyDescent="0.45">
      <c r="A29" s="336"/>
      <c r="B29" s="337"/>
      <c r="C29" s="338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69"/>
      <c r="AC29" s="269"/>
      <c r="AD29" s="269"/>
      <c r="AE29" s="269"/>
      <c r="AF29" s="269"/>
      <c r="AG29" s="270"/>
      <c r="AH29" s="250"/>
      <c r="AI29" s="251"/>
      <c r="AJ29" s="251"/>
      <c r="AK29" s="251"/>
      <c r="AL29" s="251"/>
      <c r="AM29" s="251"/>
      <c r="AN29" s="251"/>
      <c r="AO29" s="251"/>
      <c r="AP29" s="251"/>
      <c r="AQ29" s="251"/>
      <c r="AR29" s="251"/>
      <c r="AS29" s="251"/>
      <c r="AT29" s="251"/>
      <c r="AU29" s="251"/>
      <c r="AV29" s="251"/>
      <c r="AW29" s="251"/>
      <c r="AX29" s="251"/>
      <c r="AY29" s="251"/>
      <c r="AZ29" s="251"/>
      <c r="BA29" s="251"/>
      <c r="BB29" s="251"/>
      <c r="BC29" s="251"/>
      <c r="BD29" s="251"/>
      <c r="BE29" s="252"/>
      <c r="BF29" s="248"/>
      <c r="BG29" s="248"/>
      <c r="BH29" s="248"/>
      <c r="BI29" s="248"/>
      <c r="BJ29" s="248"/>
      <c r="BK29" s="248"/>
      <c r="BL29" s="248"/>
      <c r="BM29" s="249"/>
    </row>
    <row r="30" spans="1:78" ht="7.65" customHeight="1" x14ac:dyDescent="0.45">
      <c r="A30" s="336"/>
      <c r="B30" s="337"/>
      <c r="C30" s="338"/>
      <c r="D30" s="271"/>
      <c r="E30" s="271"/>
      <c r="F30" s="271"/>
      <c r="G30" s="271"/>
      <c r="H30" s="271"/>
      <c r="I30" s="271"/>
      <c r="J30" s="271"/>
      <c r="K30" s="271"/>
      <c r="L30" s="271"/>
      <c r="M30" s="271"/>
      <c r="N30" s="271"/>
      <c r="O30" s="271"/>
      <c r="P30" s="271"/>
      <c r="Q30" s="271"/>
      <c r="R30" s="271"/>
      <c r="S30" s="271"/>
      <c r="T30" s="271"/>
      <c r="U30" s="271"/>
      <c r="V30" s="271"/>
      <c r="W30" s="271"/>
      <c r="X30" s="271"/>
      <c r="Y30" s="271"/>
      <c r="Z30" s="271"/>
      <c r="AA30" s="271"/>
      <c r="AB30" s="269"/>
      <c r="AC30" s="269"/>
      <c r="AD30" s="269"/>
      <c r="AE30" s="269"/>
      <c r="AF30" s="269"/>
      <c r="AG30" s="270"/>
      <c r="AH30" s="250" t="s">
        <v>50</v>
      </c>
      <c r="AI30" s="251"/>
      <c r="AJ30" s="251"/>
      <c r="AK30" s="251"/>
      <c r="AL30" s="251"/>
      <c r="AM30" s="251"/>
      <c r="AN30" s="251"/>
      <c r="AO30" s="251"/>
      <c r="AP30" s="251"/>
      <c r="AQ30" s="251"/>
      <c r="AR30" s="251"/>
      <c r="AS30" s="251"/>
      <c r="AT30" s="251"/>
      <c r="AU30" s="251"/>
      <c r="AV30" s="251"/>
      <c r="AW30" s="251"/>
      <c r="AX30" s="251"/>
      <c r="AY30" s="251"/>
      <c r="AZ30" s="251"/>
      <c r="BA30" s="251"/>
      <c r="BB30" s="251"/>
      <c r="BC30" s="251"/>
      <c r="BD30" s="251"/>
      <c r="BE30" s="252"/>
      <c r="BF30" s="248" t="str">
        <f>IF($BR$9="","",IF(VLOOKUP($BR$9,小５_データ入力シート!$A$7:$AY$106,37)="","",VLOOKUP($BR$9,小５_データ入力シート!$A$7:$AY$106,37)))</f>
        <v/>
      </c>
      <c r="BG30" s="248"/>
      <c r="BH30" s="248"/>
      <c r="BI30" s="248"/>
      <c r="BJ30" s="248" t="str">
        <f>IF($BR$9="","",IF(VLOOKUP($BR$9,小６_データ入力シート!$A$7:$AY$106,37)="","",VLOOKUP($BR$9,小６_データ入力シート!$A$7:$AY$106,37)))</f>
        <v/>
      </c>
      <c r="BK30" s="248"/>
      <c r="BL30" s="248"/>
      <c r="BM30" s="249"/>
    </row>
    <row r="31" spans="1:78" ht="7.65" customHeight="1" x14ac:dyDescent="0.45">
      <c r="A31" s="191" t="s">
        <v>23</v>
      </c>
      <c r="B31" s="192"/>
      <c r="C31" s="192"/>
      <c r="D31" s="195" t="s">
        <v>15</v>
      </c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6" t="str">
        <f>IF($BR$9="","",IF(VLOOKUP($BR$9,小５_データ入力シート!$A$7:$AY$106,9)="","",VLOOKUP($BR$9,小５_データ入力シート!$A$7:$AY$106,9)))</f>
        <v/>
      </c>
      <c r="AC31" s="196"/>
      <c r="AD31" s="196"/>
      <c r="AE31" s="196" t="str">
        <f>IF($BR$9="","",IF(VLOOKUP($BR$9,小６_データ入力シート!$A$7:$AY$106,9)="","",VLOOKUP($BR$9,小６_データ入力シート!$A$7:$AY$106,9)))</f>
        <v/>
      </c>
      <c r="AF31" s="196"/>
      <c r="AG31" s="197"/>
      <c r="AH31" s="250"/>
      <c r="AI31" s="251"/>
      <c r="AJ31" s="251"/>
      <c r="AK31" s="251"/>
      <c r="AL31" s="251"/>
      <c r="AM31" s="251"/>
      <c r="AN31" s="251"/>
      <c r="AO31" s="251"/>
      <c r="AP31" s="251"/>
      <c r="AQ31" s="251"/>
      <c r="AR31" s="251"/>
      <c r="AS31" s="251"/>
      <c r="AT31" s="251"/>
      <c r="AU31" s="251"/>
      <c r="AV31" s="251"/>
      <c r="AW31" s="251"/>
      <c r="AX31" s="251"/>
      <c r="AY31" s="251"/>
      <c r="AZ31" s="251"/>
      <c r="BA31" s="251"/>
      <c r="BB31" s="251"/>
      <c r="BC31" s="251"/>
      <c r="BD31" s="251"/>
      <c r="BE31" s="252"/>
      <c r="BF31" s="248"/>
      <c r="BG31" s="248"/>
      <c r="BH31" s="248"/>
      <c r="BI31" s="248"/>
      <c r="BJ31" s="248"/>
      <c r="BK31" s="248"/>
      <c r="BL31" s="248"/>
      <c r="BM31" s="249"/>
    </row>
    <row r="32" spans="1:78" ht="7.65" customHeight="1" x14ac:dyDescent="0.45">
      <c r="A32" s="191"/>
      <c r="B32" s="192"/>
      <c r="C32" s="192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1"/>
      <c r="AC32" s="181"/>
      <c r="AD32" s="181"/>
      <c r="AE32" s="181"/>
      <c r="AF32" s="181"/>
      <c r="AG32" s="182"/>
      <c r="AH32" s="250" t="s">
        <v>51</v>
      </c>
      <c r="AI32" s="251"/>
      <c r="AJ32" s="251"/>
      <c r="AK32" s="251"/>
      <c r="AL32" s="251"/>
      <c r="AM32" s="251"/>
      <c r="AN32" s="251"/>
      <c r="AO32" s="251"/>
      <c r="AP32" s="251"/>
      <c r="AQ32" s="251"/>
      <c r="AR32" s="251"/>
      <c r="AS32" s="251"/>
      <c r="AT32" s="251"/>
      <c r="AU32" s="251"/>
      <c r="AV32" s="251"/>
      <c r="AW32" s="251"/>
      <c r="AX32" s="251"/>
      <c r="AY32" s="251"/>
      <c r="AZ32" s="251"/>
      <c r="BA32" s="251"/>
      <c r="BB32" s="251"/>
      <c r="BC32" s="251"/>
      <c r="BD32" s="251"/>
      <c r="BE32" s="252"/>
      <c r="BF32" s="248" t="str">
        <f>IF($BR$9="","",IF(VLOOKUP($BR$9,小５_データ入力シート!$A$7:$AY$106,38)="","",VLOOKUP($BR$9,小５_データ入力シート!$A$7:$AY$106,38)))</f>
        <v/>
      </c>
      <c r="BG32" s="248"/>
      <c r="BH32" s="248"/>
      <c r="BI32" s="248"/>
      <c r="BJ32" s="248" t="str">
        <f>IF($BR$9="","",IF(VLOOKUP($BR$9,小６_データ入力シート!$A$7:$AY$106,38)="","",VLOOKUP($BR$9,小６_データ入力シート!$A$7:$AY$106,38)))</f>
        <v/>
      </c>
      <c r="BK32" s="248"/>
      <c r="BL32" s="248"/>
      <c r="BM32" s="249"/>
    </row>
    <row r="33" spans="1:74" ht="7.65" customHeight="1" x14ac:dyDescent="0.45">
      <c r="A33" s="191"/>
      <c r="B33" s="192"/>
      <c r="C33" s="192"/>
      <c r="D33" s="180" t="s">
        <v>16</v>
      </c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1" t="str">
        <f>IF($BR$9="","",IF(VLOOKUP($BR$9,小５_データ入力シート!$A$7:$AY$106,10)="","",VLOOKUP($BR$9,小５_データ入力シート!$A$7:$AY$106,10)))</f>
        <v/>
      </c>
      <c r="AC33" s="181"/>
      <c r="AD33" s="181"/>
      <c r="AE33" s="181" t="str">
        <f>IF($BR$9="","",IF(VLOOKUP($BR$9,小６_データ入力シート!$A$7:$AY$106,10)="","",VLOOKUP($BR$9,小６_データ入力シート!$A$7:$AY$106,10)))</f>
        <v/>
      </c>
      <c r="AF33" s="181"/>
      <c r="AG33" s="182"/>
      <c r="AH33" s="250"/>
      <c r="AI33" s="251"/>
      <c r="AJ33" s="251"/>
      <c r="AK33" s="251"/>
      <c r="AL33" s="251"/>
      <c r="AM33" s="251"/>
      <c r="AN33" s="251"/>
      <c r="AO33" s="251"/>
      <c r="AP33" s="251"/>
      <c r="AQ33" s="251"/>
      <c r="AR33" s="251"/>
      <c r="AS33" s="251"/>
      <c r="AT33" s="251"/>
      <c r="AU33" s="251"/>
      <c r="AV33" s="251"/>
      <c r="AW33" s="251"/>
      <c r="AX33" s="251"/>
      <c r="AY33" s="251"/>
      <c r="AZ33" s="251"/>
      <c r="BA33" s="251"/>
      <c r="BB33" s="251"/>
      <c r="BC33" s="251"/>
      <c r="BD33" s="251"/>
      <c r="BE33" s="252"/>
      <c r="BF33" s="248"/>
      <c r="BG33" s="248"/>
      <c r="BH33" s="248"/>
      <c r="BI33" s="248"/>
      <c r="BJ33" s="248"/>
      <c r="BK33" s="248"/>
      <c r="BL33" s="248"/>
      <c r="BM33" s="249"/>
      <c r="BN33" s="1"/>
      <c r="BO33" s="1"/>
      <c r="BP33" s="1"/>
      <c r="BQ33" s="1"/>
      <c r="BR33" s="1"/>
      <c r="BS33" s="1"/>
      <c r="BT33" s="1"/>
      <c r="BU33" s="1"/>
      <c r="BV33" s="1"/>
    </row>
    <row r="34" spans="1:74" ht="7.65" customHeight="1" x14ac:dyDescent="0.45">
      <c r="A34" s="191"/>
      <c r="B34" s="192"/>
      <c r="C34" s="192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1"/>
      <c r="AC34" s="181"/>
      <c r="AD34" s="181"/>
      <c r="AE34" s="181"/>
      <c r="AF34" s="181"/>
      <c r="AG34" s="182"/>
      <c r="AH34" s="250" t="s">
        <v>52</v>
      </c>
      <c r="AI34" s="251"/>
      <c r="AJ34" s="251"/>
      <c r="AK34" s="251"/>
      <c r="AL34" s="251"/>
      <c r="AM34" s="251"/>
      <c r="AN34" s="251"/>
      <c r="AO34" s="251"/>
      <c r="AP34" s="251"/>
      <c r="AQ34" s="251"/>
      <c r="AR34" s="251"/>
      <c r="AS34" s="251"/>
      <c r="AT34" s="251"/>
      <c r="AU34" s="251"/>
      <c r="AV34" s="251"/>
      <c r="AW34" s="251"/>
      <c r="AX34" s="251"/>
      <c r="AY34" s="251"/>
      <c r="AZ34" s="251"/>
      <c r="BA34" s="251"/>
      <c r="BB34" s="251"/>
      <c r="BC34" s="251"/>
      <c r="BD34" s="251"/>
      <c r="BE34" s="252"/>
      <c r="BF34" s="248" t="str">
        <f>IF($BR$9="","",IF(VLOOKUP($BR$9,小５_データ入力シート!$A$7:$AY$106,39)="","",VLOOKUP($BR$9,小５_データ入力シート!$A$7:$AY$106,39)))</f>
        <v/>
      </c>
      <c r="BG34" s="248"/>
      <c r="BH34" s="248"/>
      <c r="BI34" s="248"/>
      <c r="BJ34" s="248" t="str">
        <f>IF($BR$9="","",IF(VLOOKUP($BR$9,小６_データ入力シート!$A$7:$AY$106,39)="","",VLOOKUP($BR$9,小６_データ入力シート!$A$7:$AY$106,39)))</f>
        <v/>
      </c>
      <c r="BK34" s="248"/>
      <c r="BL34" s="248"/>
      <c r="BM34" s="249"/>
      <c r="BN34" s="1"/>
      <c r="BO34" s="1"/>
      <c r="BP34" s="1"/>
      <c r="BQ34" s="1"/>
      <c r="BR34" s="1"/>
      <c r="BS34" s="1"/>
      <c r="BT34" s="1"/>
      <c r="BU34" s="1"/>
      <c r="BV34" s="1"/>
    </row>
    <row r="35" spans="1:74" ht="7.65" customHeight="1" x14ac:dyDescent="0.45">
      <c r="A35" s="191"/>
      <c r="B35" s="192"/>
      <c r="C35" s="192"/>
      <c r="D35" s="180" t="s">
        <v>14</v>
      </c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1" t="str">
        <f>IF($BR$9="","",IF(VLOOKUP($BR$9,小５_データ入力シート!$A$7:$AY$106,11)="","",VLOOKUP($BR$9,小５_データ入力シート!$A$7:$AY$106,11)))</f>
        <v/>
      </c>
      <c r="AC35" s="181"/>
      <c r="AD35" s="181"/>
      <c r="AE35" s="181" t="str">
        <f>IF($BR$9="","",IF(VLOOKUP($BR$9,小６_データ入力シート!$A$7:$AY$106,11)="","",VLOOKUP($BR$9,小６_データ入力シート!$A$7:$AY$106,11)))</f>
        <v/>
      </c>
      <c r="AF35" s="181"/>
      <c r="AG35" s="182"/>
      <c r="AH35" s="250"/>
      <c r="AI35" s="251"/>
      <c r="AJ35" s="251"/>
      <c r="AK35" s="251"/>
      <c r="AL35" s="251"/>
      <c r="AM35" s="251"/>
      <c r="AN35" s="251"/>
      <c r="AO35" s="251"/>
      <c r="AP35" s="251"/>
      <c r="AQ35" s="251"/>
      <c r="AR35" s="251"/>
      <c r="AS35" s="251"/>
      <c r="AT35" s="251"/>
      <c r="AU35" s="251"/>
      <c r="AV35" s="251"/>
      <c r="AW35" s="251"/>
      <c r="AX35" s="251"/>
      <c r="AY35" s="251"/>
      <c r="AZ35" s="251"/>
      <c r="BA35" s="251"/>
      <c r="BB35" s="251"/>
      <c r="BC35" s="251"/>
      <c r="BD35" s="251"/>
      <c r="BE35" s="252"/>
      <c r="BF35" s="248"/>
      <c r="BG35" s="248"/>
      <c r="BH35" s="248"/>
      <c r="BI35" s="248"/>
      <c r="BJ35" s="248"/>
      <c r="BK35" s="248"/>
      <c r="BL35" s="248"/>
      <c r="BM35" s="249"/>
      <c r="BN35" s="1"/>
      <c r="BO35" s="1"/>
      <c r="BP35" s="1"/>
      <c r="BQ35" s="1"/>
      <c r="BR35" s="1"/>
      <c r="BS35" s="1"/>
      <c r="BT35" s="1"/>
      <c r="BU35" s="1"/>
      <c r="BV35" s="1"/>
    </row>
    <row r="36" spans="1:74" ht="7.65" customHeight="1" x14ac:dyDescent="0.45">
      <c r="A36" s="191"/>
      <c r="B36" s="192"/>
      <c r="C36" s="192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205"/>
      <c r="AB36" s="206"/>
      <c r="AC36" s="206"/>
      <c r="AD36" s="206"/>
      <c r="AE36" s="206"/>
      <c r="AF36" s="206"/>
      <c r="AG36" s="207"/>
      <c r="AH36" s="250" t="s">
        <v>53</v>
      </c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1"/>
      <c r="AV36" s="251"/>
      <c r="AW36" s="251"/>
      <c r="AX36" s="251"/>
      <c r="AY36" s="251"/>
      <c r="AZ36" s="251"/>
      <c r="BA36" s="251"/>
      <c r="BB36" s="251"/>
      <c r="BC36" s="251"/>
      <c r="BD36" s="251"/>
      <c r="BE36" s="252"/>
      <c r="BF36" s="248" t="str">
        <f>IF($BR$9="","",IF(VLOOKUP($BR$9,小５_データ入力シート!$A$7:$AY$106,40)="","",VLOOKUP($BR$9,小５_データ入力シート!$A$7:$AY$106,40)))</f>
        <v/>
      </c>
      <c r="BG36" s="248"/>
      <c r="BH36" s="248"/>
      <c r="BI36" s="248"/>
      <c r="BJ36" s="248" t="str">
        <f>IF($BR$9="","",IF(VLOOKUP($BR$9,小６_データ入力シート!$A$7:$AY$106,40)="","",VLOOKUP($BR$9,小６_データ入力シート!$A$7:$AY$106,40)))</f>
        <v/>
      </c>
      <c r="BK36" s="248"/>
      <c r="BL36" s="248"/>
      <c r="BM36" s="249"/>
      <c r="BN36" s="1"/>
      <c r="BO36" s="1"/>
      <c r="BP36" s="1"/>
      <c r="BQ36" s="1"/>
      <c r="BR36" s="1"/>
      <c r="BS36" s="1"/>
      <c r="BT36" s="1"/>
      <c r="BU36" s="1"/>
      <c r="BV36" s="1"/>
    </row>
    <row r="37" spans="1:74" ht="7.65" customHeight="1" x14ac:dyDescent="0.45">
      <c r="A37" s="191" t="s">
        <v>24</v>
      </c>
      <c r="B37" s="192"/>
      <c r="C37" s="192"/>
      <c r="D37" s="195" t="s">
        <v>15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6" t="str">
        <f>IF($BR$9="","",IF(VLOOKUP($BR$9,小５_データ入力シート!$A$7:$AY$106,12)="","",VLOOKUP($BR$9,小５_データ入力シート!$A$7:$AY$106,12)))</f>
        <v/>
      </c>
      <c r="AC37" s="196"/>
      <c r="AD37" s="196"/>
      <c r="AE37" s="196" t="str">
        <f>IF($BR$9="","",IF(VLOOKUP($BR$9,小６_データ入力シート!$A$7:$AY$106,12)="","",VLOOKUP($BR$9,小６_データ入力シート!$A$7:$AY$106,12)))</f>
        <v/>
      </c>
      <c r="AF37" s="196"/>
      <c r="AG37" s="197"/>
      <c r="AH37" s="250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1"/>
      <c r="AV37" s="251"/>
      <c r="AW37" s="251"/>
      <c r="AX37" s="251"/>
      <c r="AY37" s="251"/>
      <c r="AZ37" s="251"/>
      <c r="BA37" s="251"/>
      <c r="BB37" s="251"/>
      <c r="BC37" s="251"/>
      <c r="BD37" s="251"/>
      <c r="BE37" s="252"/>
      <c r="BF37" s="248"/>
      <c r="BG37" s="248"/>
      <c r="BH37" s="248"/>
      <c r="BI37" s="248"/>
      <c r="BJ37" s="248"/>
      <c r="BK37" s="248"/>
      <c r="BL37" s="248"/>
      <c r="BM37" s="249"/>
      <c r="BN37" s="1"/>
      <c r="BO37" s="1"/>
      <c r="BP37" s="1"/>
      <c r="BQ37" s="1"/>
      <c r="BR37" s="1"/>
      <c r="BS37" s="1"/>
      <c r="BT37" s="1"/>
      <c r="BU37" s="1"/>
      <c r="BV37" s="1"/>
    </row>
    <row r="38" spans="1:74" ht="7.65" customHeight="1" x14ac:dyDescent="0.45">
      <c r="A38" s="191"/>
      <c r="B38" s="192"/>
      <c r="C38" s="192"/>
      <c r="D38" s="180"/>
      <c r="E38" s="180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1"/>
      <c r="AC38" s="181"/>
      <c r="AD38" s="181"/>
      <c r="AE38" s="181"/>
      <c r="AF38" s="181"/>
      <c r="AG38" s="182"/>
      <c r="AH38" s="250" t="s">
        <v>54</v>
      </c>
      <c r="AI38" s="251"/>
      <c r="AJ38" s="251"/>
      <c r="AK38" s="251"/>
      <c r="AL38" s="251"/>
      <c r="AM38" s="251"/>
      <c r="AN38" s="251"/>
      <c r="AO38" s="251"/>
      <c r="AP38" s="251"/>
      <c r="AQ38" s="251"/>
      <c r="AR38" s="251"/>
      <c r="AS38" s="251"/>
      <c r="AT38" s="251"/>
      <c r="AU38" s="251"/>
      <c r="AV38" s="251"/>
      <c r="AW38" s="251"/>
      <c r="AX38" s="251"/>
      <c r="AY38" s="251"/>
      <c r="AZ38" s="251"/>
      <c r="BA38" s="251"/>
      <c r="BB38" s="251"/>
      <c r="BC38" s="251"/>
      <c r="BD38" s="251"/>
      <c r="BE38" s="252"/>
      <c r="BF38" s="248" t="str">
        <f>IF($BR$9="","",IF(VLOOKUP($BR$9,小５_データ入力シート!$A$7:$AY$106,41)="","",VLOOKUP($BR$9,小５_データ入力シート!$A$7:$AY$106,41)))</f>
        <v/>
      </c>
      <c r="BG38" s="248"/>
      <c r="BH38" s="248"/>
      <c r="BI38" s="248"/>
      <c r="BJ38" s="248" t="str">
        <f>IF($BR$9="","",IF(VLOOKUP($BR$9,小６_データ入力シート!$A$7:$AY$106,41)="","",VLOOKUP($BR$9,小６_データ入力シート!$A$7:$AY$106,41)))</f>
        <v/>
      </c>
      <c r="BK38" s="248"/>
      <c r="BL38" s="248"/>
      <c r="BM38" s="249"/>
      <c r="BN38" s="1"/>
      <c r="BO38" s="1"/>
      <c r="BP38" s="1"/>
      <c r="BQ38" s="1"/>
      <c r="BR38" s="1"/>
      <c r="BS38" s="1"/>
      <c r="BT38" s="1"/>
      <c r="BU38" s="1"/>
      <c r="BV38" s="1"/>
    </row>
    <row r="39" spans="1:74" ht="7.65" customHeight="1" x14ac:dyDescent="0.45">
      <c r="A39" s="191"/>
      <c r="B39" s="192"/>
      <c r="C39" s="192"/>
      <c r="D39" s="180" t="s">
        <v>16</v>
      </c>
      <c r="E39" s="180"/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180"/>
      <c r="Q39" s="180"/>
      <c r="R39" s="180"/>
      <c r="S39" s="180"/>
      <c r="T39" s="180"/>
      <c r="U39" s="180"/>
      <c r="V39" s="180"/>
      <c r="W39" s="180"/>
      <c r="X39" s="180"/>
      <c r="Y39" s="180"/>
      <c r="Z39" s="180"/>
      <c r="AA39" s="180"/>
      <c r="AB39" s="181" t="str">
        <f>IF($BR$9="","",IF(VLOOKUP($BR$9,小５_データ入力シート!$A$7:$AY$106,13)="","",VLOOKUP($BR$9,小５_データ入力シート!$A$7:$AY$106,13)))</f>
        <v/>
      </c>
      <c r="AC39" s="181"/>
      <c r="AD39" s="181"/>
      <c r="AE39" s="181" t="str">
        <f>IF($BR$9="","",IF(VLOOKUP($BR$9,小６_データ入力シート!$A$7:$AY$106,13)="","",VLOOKUP($BR$9,小６_データ入力シート!$A$7:$AY$106,13)))</f>
        <v/>
      </c>
      <c r="AF39" s="181"/>
      <c r="AG39" s="182"/>
      <c r="AH39" s="250"/>
      <c r="AI39" s="251"/>
      <c r="AJ39" s="251"/>
      <c r="AK39" s="251"/>
      <c r="AL39" s="251"/>
      <c r="AM39" s="251"/>
      <c r="AN39" s="251"/>
      <c r="AO39" s="251"/>
      <c r="AP39" s="251"/>
      <c r="AQ39" s="251"/>
      <c r="AR39" s="251"/>
      <c r="AS39" s="251"/>
      <c r="AT39" s="251"/>
      <c r="AU39" s="251"/>
      <c r="AV39" s="251"/>
      <c r="AW39" s="251"/>
      <c r="AX39" s="251"/>
      <c r="AY39" s="251"/>
      <c r="AZ39" s="251"/>
      <c r="BA39" s="251"/>
      <c r="BB39" s="251"/>
      <c r="BC39" s="251"/>
      <c r="BD39" s="251"/>
      <c r="BE39" s="252"/>
      <c r="BF39" s="248"/>
      <c r="BG39" s="248"/>
      <c r="BH39" s="248"/>
      <c r="BI39" s="248"/>
      <c r="BJ39" s="248"/>
      <c r="BK39" s="248"/>
      <c r="BL39" s="248"/>
      <c r="BM39" s="249"/>
      <c r="BN39" s="1"/>
      <c r="BO39" s="1"/>
      <c r="BP39" s="1"/>
      <c r="BQ39" s="1"/>
      <c r="BR39" s="1"/>
      <c r="BS39" s="1"/>
      <c r="BT39" s="1"/>
      <c r="BU39" s="1"/>
      <c r="BV39" s="1"/>
    </row>
    <row r="40" spans="1:74" ht="7.65" customHeight="1" x14ac:dyDescent="0.45">
      <c r="A40" s="191"/>
      <c r="B40" s="192"/>
      <c r="C40" s="192"/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1"/>
      <c r="AC40" s="181"/>
      <c r="AD40" s="181"/>
      <c r="AE40" s="181"/>
      <c r="AF40" s="181"/>
      <c r="AG40" s="182"/>
      <c r="AH40" s="250" t="s">
        <v>55</v>
      </c>
      <c r="AI40" s="251"/>
      <c r="AJ40" s="251"/>
      <c r="AK40" s="251"/>
      <c r="AL40" s="251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1"/>
      <c r="AY40" s="251"/>
      <c r="AZ40" s="251"/>
      <c r="BA40" s="251"/>
      <c r="BB40" s="251"/>
      <c r="BC40" s="251"/>
      <c r="BD40" s="251"/>
      <c r="BE40" s="252"/>
      <c r="BF40" s="248" t="str">
        <f>IF($BR$9="","",IF(VLOOKUP($BR$9,小５_データ入力シート!$A$7:$AY$106,42)="","",VLOOKUP($BR$9,小５_データ入力シート!$A$7:$AY$106,42)))</f>
        <v/>
      </c>
      <c r="BG40" s="248"/>
      <c r="BH40" s="248"/>
      <c r="BI40" s="248"/>
      <c r="BJ40" s="248" t="str">
        <f>IF($BR$9="","",IF(VLOOKUP($BR$9,小６_データ入力シート!$A$7:$AY$106,42)="","",VLOOKUP($BR$9,小６_データ入力シート!$A$7:$AY$106,42)))</f>
        <v/>
      </c>
      <c r="BK40" s="248"/>
      <c r="BL40" s="248"/>
      <c r="BM40" s="249"/>
      <c r="BN40" s="1"/>
      <c r="BO40" s="1"/>
      <c r="BP40" s="1"/>
      <c r="BQ40" s="1"/>
      <c r="BR40" s="1"/>
      <c r="BS40" s="1"/>
      <c r="BT40" s="1"/>
      <c r="BU40" s="1"/>
      <c r="BV40" s="1"/>
    </row>
    <row r="41" spans="1:74" ht="7.65" customHeight="1" x14ac:dyDescent="0.45">
      <c r="A41" s="191"/>
      <c r="B41" s="192"/>
      <c r="C41" s="192"/>
      <c r="D41" s="180" t="s">
        <v>14</v>
      </c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180"/>
      <c r="X41" s="180"/>
      <c r="Y41" s="180"/>
      <c r="Z41" s="180"/>
      <c r="AA41" s="180"/>
      <c r="AB41" s="181" t="str">
        <f>IF($BR$9="","",IF(VLOOKUP($BR$9,小５_データ入力シート!$A$7:$AY$106,14)="","",VLOOKUP($BR$9,小５_データ入力シート!$A$7:$AY$106,14)))</f>
        <v/>
      </c>
      <c r="AC41" s="181"/>
      <c r="AD41" s="181"/>
      <c r="AE41" s="181" t="str">
        <f>IF($BR$9="","",IF(VLOOKUP($BR$9,小６_データ入力シート!$A$7:$AY$106,14)="","",VLOOKUP($BR$9,小６_データ入力シート!$A$7:$AY$106,14)))</f>
        <v/>
      </c>
      <c r="AF41" s="181"/>
      <c r="AG41" s="182"/>
      <c r="AH41" s="250"/>
      <c r="AI41" s="251"/>
      <c r="AJ41" s="251"/>
      <c r="AK41" s="251"/>
      <c r="AL41" s="251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1"/>
      <c r="AY41" s="251"/>
      <c r="AZ41" s="251"/>
      <c r="BA41" s="251"/>
      <c r="BB41" s="251"/>
      <c r="BC41" s="251"/>
      <c r="BD41" s="251"/>
      <c r="BE41" s="252"/>
      <c r="BF41" s="248"/>
      <c r="BG41" s="248"/>
      <c r="BH41" s="248"/>
      <c r="BI41" s="248"/>
      <c r="BJ41" s="248"/>
      <c r="BK41" s="248"/>
      <c r="BL41" s="248"/>
      <c r="BM41" s="249"/>
      <c r="BN41" s="1"/>
      <c r="BO41" s="1"/>
      <c r="BP41" s="1"/>
      <c r="BQ41" s="1"/>
      <c r="BR41" s="1"/>
      <c r="BS41" s="1"/>
      <c r="BT41" s="1"/>
      <c r="BU41" s="1"/>
      <c r="BV41" s="1"/>
    </row>
    <row r="42" spans="1:74" ht="7.65" customHeight="1" x14ac:dyDescent="0.45">
      <c r="A42" s="191"/>
      <c r="B42" s="192"/>
      <c r="C42" s="192"/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06"/>
      <c r="AC42" s="206"/>
      <c r="AD42" s="206"/>
      <c r="AE42" s="206"/>
      <c r="AF42" s="206"/>
      <c r="AG42" s="207"/>
      <c r="AH42" s="250" t="s">
        <v>56</v>
      </c>
      <c r="AI42" s="251"/>
      <c r="AJ42" s="251"/>
      <c r="AK42" s="251"/>
      <c r="AL42" s="251"/>
      <c r="AM42" s="251"/>
      <c r="AN42" s="251"/>
      <c r="AO42" s="251"/>
      <c r="AP42" s="251"/>
      <c r="AQ42" s="251"/>
      <c r="AR42" s="251"/>
      <c r="AS42" s="251"/>
      <c r="AT42" s="251"/>
      <c r="AU42" s="251"/>
      <c r="AV42" s="251"/>
      <c r="AW42" s="251"/>
      <c r="AX42" s="251"/>
      <c r="AY42" s="251"/>
      <c r="AZ42" s="251"/>
      <c r="BA42" s="251"/>
      <c r="BB42" s="251"/>
      <c r="BC42" s="251"/>
      <c r="BD42" s="251"/>
      <c r="BE42" s="252"/>
      <c r="BF42" s="248" t="str">
        <f>IF($BR$9="","",IF(VLOOKUP($BR$9,小５_データ入力シート!$A$7:$AY$106,43)="","",VLOOKUP($BR$9,小５_データ入力シート!$A$7:$AY$106,43)))</f>
        <v/>
      </c>
      <c r="BG42" s="248"/>
      <c r="BH42" s="248"/>
      <c r="BI42" s="248"/>
      <c r="BJ42" s="248" t="str">
        <f>IF($BR$9="","",IF(VLOOKUP($BR$9,小６_データ入力シート!$A$7:$AY$106,43)="","",VLOOKUP($BR$9,小６_データ入力シート!$A$7:$AY$106,43)))</f>
        <v/>
      </c>
      <c r="BK42" s="248"/>
      <c r="BL42" s="248"/>
      <c r="BM42" s="249"/>
      <c r="BN42" s="1"/>
      <c r="BO42" s="1"/>
      <c r="BP42" s="1"/>
      <c r="BQ42" s="1"/>
      <c r="BR42" s="1"/>
      <c r="BS42" s="1"/>
      <c r="BT42" s="1"/>
      <c r="BU42" s="1"/>
      <c r="BV42" s="1"/>
    </row>
    <row r="43" spans="1:74" ht="7.65" customHeight="1" x14ac:dyDescent="0.45">
      <c r="A43" s="191" t="s">
        <v>25</v>
      </c>
      <c r="B43" s="192"/>
      <c r="C43" s="192"/>
      <c r="D43" s="195" t="s">
        <v>15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6" t="str">
        <f>IF($BR$9="","",IF(VLOOKUP($BR$9,小５_データ入力シート!$A$7:$AY$106,15)="","",VLOOKUP($BR$9,小５_データ入力シート!$A$7:$AY$106,15)))</f>
        <v/>
      </c>
      <c r="AC43" s="196"/>
      <c r="AD43" s="196"/>
      <c r="AE43" s="196" t="str">
        <f>IF($BR$9="","",IF(VLOOKUP($BR$9,小６_データ入力シート!$A$7:$AY$106,15)="","",VLOOKUP($BR$9,小６_データ入力シート!$A$7:$AY$106,15)))</f>
        <v/>
      </c>
      <c r="AF43" s="196"/>
      <c r="AG43" s="197"/>
      <c r="AH43" s="250"/>
      <c r="AI43" s="251"/>
      <c r="AJ43" s="251"/>
      <c r="AK43" s="251"/>
      <c r="AL43" s="251"/>
      <c r="AM43" s="251"/>
      <c r="AN43" s="251"/>
      <c r="AO43" s="251"/>
      <c r="AP43" s="251"/>
      <c r="AQ43" s="251"/>
      <c r="AR43" s="251"/>
      <c r="AS43" s="251"/>
      <c r="AT43" s="251"/>
      <c r="AU43" s="251"/>
      <c r="AV43" s="251"/>
      <c r="AW43" s="251"/>
      <c r="AX43" s="251"/>
      <c r="AY43" s="251"/>
      <c r="AZ43" s="251"/>
      <c r="BA43" s="251"/>
      <c r="BB43" s="251"/>
      <c r="BC43" s="251"/>
      <c r="BD43" s="251"/>
      <c r="BE43" s="252"/>
      <c r="BF43" s="248"/>
      <c r="BG43" s="248"/>
      <c r="BH43" s="248"/>
      <c r="BI43" s="248"/>
      <c r="BJ43" s="248"/>
      <c r="BK43" s="248"/>
      <c r="BL43" s="248"/>
      <c r="BM43" s="249"/>
      <c r="BN43" s="1"/>
      <c r="BO43" s="1"/>
      <c r="BP43" s="1"/>
      <c r="BQ43" s="1"/>
      <c r="BR43" s="1"/>
      <c r="BS43" s="1"/>
      <c r="BT43" s="1"/>
      <c r="BU43" s="1"/>
      <c r="BV43" s="1"/>
    </row>
    <row r="44" spans="1:74" ht="7.65" customHeight="1" x14ac:dyDescent="0.45">
      <c r="A44" s="191"/>
      <c r="B44" s="192"/>
      <c r="C44" s="192"/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80"/>
      <c r="W44" s="180"/>
      <c r="X44" s="180"/>
      <c r="Y44" s="180"/>
      <c r="Z44" s="180"/>
      <c r="AA44" s="180"/>
      <c r="AB44" s="181"/>
      <c r="AC44" s="181"/>
      <c r="AD44" s="181"/>
      <c r="AE44" s="181"/>
      <c r="AF44" s="181"/>
      <c r="AG44" s="182"/>
      <c r="AH44" s="250" t="s">
        <v>57</v>
      </c>
      <c r="AI44" s="251"/>
      <c r="AJ44" s="251"/>
      <c r="AK44" s="251"/>
      <c r="AL44" s="251"/>
      <c r="AM44" s="251"/>
      <c r="AN44" s="251"/>
      <c r="AO44" s="251"/>
      <c r="AP44" s="251"/>
      <c r="AQ44" s="251"/>
      <c r="AR44" s="251"/>
      <c r="AS44" s="251"/>
      <c r="AT44" s="251"/>
      <c r="AU44" s="251"/>
      <c r="AV44" s="251"/>
      <c r="AW44" s="251"/>
      <c r="AX44" s="251"/>
      <c r="AY44" s="251"/>
      <c r="AZ44" s="251"/>
      <c r="BA44" s="251"/>
      <c r="BB44" s="251"/>
      <c r="BC44" s="251"/>
      <c r="BD44" s="251"/>
      <c r="BE44" s="252"/>
      <c r="BF44" s="248" t="str">
        <f>IF($BR$9="","",IF(VLOOKUP($BR$9,小５_データ入力シート!$A$7:$AY$106,44)="","",VLOOKUP($BR$9,小５_データ入力シート!$A$7:$AY$106,44)))</f>
        <v/>
      </c>
      <c r="BG44" s="248"/>
      <c r="BH44" s="248"/>
      <c r="BI44" s="248"/>
      <c r="BJ44" s="248" t="str">
        <f>IF($BR$9="","",IF(VLOOKUP($BR$9,小６_データ入力シート!$A$7:$AY$106,44)="","",VLOOKUP($BR$9,小６_データ入力シート!$A$7:$AY$106,44)))</f>
        <v/>
      </c>
      <c r="BK44" s="248"/>
      <c r="BL44" s="248"/>
      <c r="BM44" s="249"/>
      <c r="BN44" s="1"/>
      <c r="BO44" s="1"/>
      <c r="BP44" s="1"/>
      <c r="BQ44" s="1"/>
      <c r="BR44" s="1"/>
      <c r="BS44" s="1"/>
      <c r="BT44" s="1"/>
      <c r="BU44" s="1"/>
      <c r="BV44" s="1"/>
    </row>
    <row r="45" spans="1:74" ht="7.65" customHeight="1" x14ac:dyDescent="0.45">
      <c r="A45" s="191"/>
      <c r="B45" s="192"/>
      <c r="C45" s="192"/>
      <c r="D45" s="180" t="s">
        <v>16</v>
      </c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0"/>
      <c r="X45" s="180"/>
      <c r="Y45" s="180"/>
      <c r="Z45" s="180"/>
      <c r="AA45" s="180"/>
      <c r="AB45" s="181" t="str">
        <f>IF($BR$9="","",IF(VLOOKUP($BR$9,小５_データ入力シート!$A$7:$AY$106,16)="","",VLOOKUP($BR$9,小５_データ入力シート!$A$7:$AY$106,16)))</f>
        <v/>
      </c>
      <c r="AC45" s="181"/>
      <c r="AD45" s="181"/>
      <c r="AE45" s="181" t="str">
        <f>IF($BR$9="","",IF(VLOOKUP($BR$9,小６_データ入力シート!$A$7:$AY$106,16)="","",VLOOKUP($BR$9,小６_データ入力シート!$A$7:$AY$106,16)))</f>
        <v/>
      </c>
      <c r="AF45" s="181"/>
      <c r="AG45" s="182"/>
      <c r="AH45" s="250"/>
      <c r="AI45" s="251"/>
      <c r="AJ45" s="251"/>
      <c r="AK45" s="251"/>
      <c r="AL45" s="251"/>
      <c r="AM45" s="251"/>
      <c r="AN45" s="251"/>
      <c r="AO45" s="251"/>
      <c r="AP45" s="251"/>
      <c r="AQ45" s="251"/>
      <c r="AR45" s="251"/>
      <c r="AS45" s="251"/>
      <c r="AT45" s="251"/>
      <c r="AU45" s="251"/>
      <c r="AV45" s="251"/>
      <c r="AW45" s="251"/>
      <c r="AX45" s="251"/>
      <c r="AY45" s="251"/>
      <c r="AZ45" s="251"/>
      <c r="BA45" s="251"/>
      <c r="BB45" s="251"/>
      <c r="BC45" s="251"/>
      <c r="BD45" s="251"/>
      <c r="BE45" s="252"/>
      <c r="BF45" s="248"/>
      <c r="BG45" s="248"/>
      <c r="BH45" s="248"/>
      <c r="BI45" s="248"/>
      <c r="BJ45" s="248"/>
      <c r="BK45" s="248"/>
      <c r="BL45" s="248"/>
      <c r="BM45" s="249"/>
      <c r="BN45" s="1"/>
      <c r="BO45" s="1"/>
      <c r="BP45" s="1"/>
      <c r="BQ45" s="1"/>
      <c r="BR45" s="1"/>
      <c r="BS45" s="1"/>
      <c r="BT45" s="1"/>
      <c r="BU45" s="1"/>
      <c r="BV45" s="1"/>
    </row>
    <row r="46" spans="1:74" ht="7.65" customHeight="1" x14ac:dyDescent="0.45">
      <c r="A46" s="191"/>
      <c r="B46" s="192"/>
      <c r="C46" s="192"/>
      <c r="D46" s="180"/>
      <c r="E46" s="180"/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80"/>
      <c r="Q46" s="180"/>
      <c r="R46" s="180"/>
      <c r="S46" s="180"/>
      <c r="T46" s="180"/>
      <c r="U46" s="180"/>
      <c r="V46" s="180"/>
      <c r="W46" s="180"/>
      <c r="X46" s="180"/>
      <c r="Y46" s="180"/>
      <c r="Z46" s="180"/>
      <c r="AA46" s="180"/>
      <c r="AB46" s="181"/>
      <c r="AC46" s="181"/>
      <c r="AD46" s="181"/>
      <c r="AE46" s="181"/>
      <c r="AF46" s="181"/>
      <c r="AG46" s="182"/>
      <c r="AH46" s="250" t="s">
        <v>58</v>
      </c>
      <c r="AI46" s="251"/>
      <c r="AJ46" s="251"/>
      <c r="AK46" s="251"/>
      <c r="AL46" s="251"/>
      <c r="AM46" s="251"/>
      <c r="AN46" s="251"/>
      <c r="AO46" s="251"/>
      <c r="AP46" s="251"/>
      <c r="AQ46" s="251"/>
      <c r="AR46" s="251"/>
      <c r="AS46" s="251"/>
      <c r="AT46" s="251"/>
      <c r="AU46" s="251"/>
      <c r="AV46" s="251"/>
      <c r="AW46" s="251"/>
      <c r="AX46" s="251"/>
      <c r="AY46" s="251"/>
      <c r="AZ46" s="251"/>
      <c r="BA46" s="251"/>
      <c r="BB46" s="251"/>
      <c r="BC46" s="251"/>
      <c r="BD46" s="251"/>
      <c r="BE46" s="252"/>
      <c r="BF46" s="248" t="str">
        <f>IF($BR$9="","",IF(VLOOKUP($BR$9,小５_データ入力シート!$A$7:$AY$106,45)="","",VLOOKUP($BR$9,小５_データ入力シート!$A$7:$AY$106,45)))</f>
        <v/>
      </c>
      <c r="BG46" s="248"/>
      <c r="BH46" s="248"/>
      <c r="BI46" s="248"/>
      <c r="BJ46" s="248" t="str">
        <f>IF($BR$9="","",IF(VLOOKUP($BR$9,小６_データ入力シート!$A$7:$AY$106,45)="","",VLOOKUP($BR$9,小６_データ入力シート!$A$7:$AY$106,45)))</f>
        <v/>
      </c>
      <c r="BK46" s="248"/>
      <c r="BL46" s="248"/>
      <c r="BM46" s="249"/>
      <c r="BN46" s="1"/>
      <c r="BO46" s="1"/>
      <c r="BP46" s="1"/>
      <c r="BQ46" s="1"/>
      <c r="BR46" s="1"/>
      <c r="BS46" s="1"/>
      <c r="BT46" s="1"/>
      <c r="BU46" s="1"/>
      <c r="BV46" s="1"/>
    </row>
    <row r="47" spans="1:74" ht="7.65" customHeight="1" thickBot="1" x14ac:dyDescent="0.5">
      <c r="A47" s="191"/>
      <c r="B47" s="192"/>
      <c r="C47" s="192"/>
      <c r="D47" s="180" t="s">
        <v>14</v>
      </c>
      <c r="E47" s="180"/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180"/>
      <c r="S47" s="180"/>
      <c r="T47" s="180"/>
      <c r="U47" s="180"/>
      <c r="V47" s="180"/>
      <c r="W47" s="180"/>
      <c r="X47" s="180"/>
      <c r="Y47" s="180"/>
      <c r="Z47" s="180"/>
      <c r="AA47" s="180"/>
      <c r="AB47" s="181" t="str">
        <f>IF($BR$9="","",IF(VLOOKUP($BR$9,小５_データ入力シート!$A$7:$AY$106,17)="","",VLOOKUP($BR$9,小５_データ入力シート!$A$7:$AY$106,17)))</f>
        <v/>
      </c>
      <c r="AC47" s="181"/>
      <c r="AD47" s="181"/>
      <c r="AE47" s="181" t="str">
        <f>IF($BR$9="","",IF(VLOOKUP($BR$9,小６_データ入力シート!$A$7:$AY$106,17)="","",VLOOKUP($BR$9,小６_データ入力シート!$A$7:$AY$106,17)))</f>
        <v/>
      </c>
      <c r="AF47" s="181"/>
      <c r="AG47" s="182"/>
      <c r="AH47" s="253"/>
      <c r="AI47" s="254"/>
      <c r="AJ47" s="254"/>
      <c r="AK47" s="254"/>
      <c r="AL47" s="254"/>
      <c r="AM47" s="254"/>
      <c r="AN47" s="254"/>
      <c r="AO47" s="254"/>
      <c r="AP47" s="254"/>
      <c r="AQ47" s="254"/>
      <c r="AR47" s="254"/>
      <c r="AS47" s="254"/>
      <c r="AT47" s="254"/>
      <c r="AU47" s="254"/>
      <c r="AV47" s="254"/>
      <c r="AW47" s="254"/>
      <c r="AX47" s="254"/>
      <c r="AY47" s="254"/>
      <c r="AZ47" s="254"/>
      <c r="BA47" s="254"/>
      <c r="BB47" s="254"/>
      <c r="BC47" s="254"/>
      <c r="BD47" s="254"/>
      <c r="BE47" s="255"/>
      <c r="BF47" s="256"/>
      <c r="BG47" s="256"/>
      <c r="BH47" s="256"/>
      <c r="BI47" s="256"/>
      <c r="BJ47" s="256"/>
      <c r="BK47" s="256"/>
      <c r="BL47" s="256"/>
      <c r="BM47" s="257"/>
      <c r="BN47" s="1"/>
      <c r="BO47" s="1"/>
      <c r="BP47" s="1"/>
      <c r="BQ47" s="1"/>
      <c r="BR47" s="1"/>
      <c r="BS47" s="1"/>
      <c r="BT47" s="1"/>
      <c r="BU47" s="1"/>
      <c r="BV47" s="1"/>
    </row>
    <row r="48" spans="1:74" ht="7.65" customHeight="1" x14ac:dyDescent="0.45">
      <c r="A48" s="191"/>
      <c r="B48" s="192"/>
      <c r="C48" s="192"/>
      <c r="D48" s="205"/>
      <c r="E48" s="205"/>
      <c r="F48" s="205"/>
      <c r="G48" s="205"/>
      <c r="H48" s="205"/>
      <c r="I48" s="205"/>
      <c r="J48" s="205"/>
      <c r="K48" s="205"/>
      <c r="L48" s="205"/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6"/>
      <c r="AC48" s="206"/>
      <c r="AD48" s="206"/>
      <c r="AE48" s="206"/>
      <c r="AF48" s="206"/>
      <c r="AG48" s="207"/>
      <c r="AH48" s="218" t="s">
        <v>32</v>
      </c>
      <c r="AI48" s="219"/>
      <c r="AJ48" s="219"/>
      <c r="AK48" s="219"/>
      <c r="AL48" s="219"/>
      <c r="AM48" s="219"/>
      <c r="AN48" s="219"/>
      <c r="AO48" s="219"/>
      <c r="AP48" s="219"/>
      <c r="AQ48" s="219"/>
      <c r="AR48" s="219"/>
      <c r="AS48" s="219"/>
      <c r="AT48" s="219"/>
      <c r="AU48" s="219"/>
      <c r="AV48" s="219"/>
      <c r="AW48" s="219"/>
      <c r="AX48" s="219"/>
      <c r="AY48" s="219"/>
      <c r="AZ48" s="219"/>
      <c r="BA48" s="219"/>
      <c r="BB48" s="219"/>
      <c r="BC48" s="219"/>
      <c r="BD48" s="219"/>
      <c r="BE48" s="219"/>
      <c r="BF48" s="219"/>
      <c r="BG48" s="219"/>
      <c r="BH48" s="219"/>
      <c r="BI48" s="219"/>
      <c r="BJ48" s="219"/>
      <c r="BK48" s="219"/>
      <c r="BL48" s="219"/>
      <c r="BM48" s="220"/>
      <c r="BN48" s="1"/>
      <c r="BO48" s="1"/>
      <c r="BP48" s="1"/>
      <c r="BQ48" s="1"/>
      <c r="BR48" s="1"/>
      <c r="BS48" s="1"/>
      <c r="BT48" s="1"/>
      <c r="BU48" s="1"/>
      <c r="BV48" s="1"/>
    </row>
    <row r="49" spans="1:74" ht="7.65" customHeight="1" x14ac:dyDescent="0.45">
      <c r="A49" s="191" t="s">
        <v>26</v>
      </c>
      <c r="B49" s="192"/>
      <c r="C49" s="192"/>
      <c r="D49" s="195" t="s">
        <v>15</v>
      </c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5"/>
      <c r="Z49" s="195"/>
      <c r="AA49" s="195"/>
      <c r="AB49" s="196" t="str">
        <f>IF($BR$9="","",IF(VLOOKUP($BR$9,小５_データ入力シート!$A$7:$AY$106,18)="","",VLOOKUP($BR$9,小５_データ入力シート!$A$7:$AY$106,18)))</f>
        <v/>
      </c>
      <c r="AC49" s="196"/>
      <c r="AD49" s="196"/>
      <c r="AE49" s="196" t="str">
        <f>IF($BR$9="","",IF(VLOOKUP($BR$9,小６_データ入力シート!$A$7:$AY$106,18)="","",VLOOKUP($BR$9,小６_データ入力シート!$A$7:$AY$106,18)))</f>
        <v/>
      </c>
      <c r="AF49" s="196"/>
      <c r="AG49" s="197"/>
      <c r="AH49" s="221"/>
      <c r="AI49" s="222"/>
      <c r="AJ49" s="222"/>
      <c r="AK49" s="222"/>
      <c r="AL49" s="222"/>
      <c r="AM49" s="222"/>
      <c r="AN49" s="222"/>
      <c r="AO49" s="222"/>
      <c r="AP49" s="222"/>
      <c r="AQ49" s="222"/>
      <c r="AR49" s="222"/>
      <c r="AS49" s="222"/>
      <c r="AT49" s="222"/>
      <c r="AU49" s="222"/>
      <c r="AV49" s="222"/>
      <c r="AW49" s="222"/>
      <c r="AX49" s="222"/>
      <c r="AY49" s="222"/>
      <c r="AZ49" s="222"/>
      <c r="BA49" s="222"/>
      <c r="BB49" s="222"/>
      <c r="BC49" s="222"/>
      <c r="BD49" s="222"/>
      <c r="BE49" s="222"/>
      <c r="BF49" s="222"/>
      <c r="BG49" s="222"/>
      <c r="BH49" s="222"/>
      <c r="BI49" s="222"/>
      <c r="BJ49" s="222"/>
      <c r="BK49" s="222"/>
      <c r="BL49" s="222"/>
      <c r="BM49" s="223"/>
      <c r="BN49" s="1"/>
      <c r="BO49" s="1"/>
      <c r="BP49" s="1"/>
      <c r="BQ49" s="1"/>
      <c r="BR49" s="1"/>
      <c r="BS49" s="1"/>
      <c r="BT49" s="1"/>
      <c r="BU49" s="1"/>
      <c r="BV49" s="1"/>
    </row>
    <row r="50" spans="1:74" ht="7.65" customHeight="1" x14ac:dyDescent="0.45">
      <c r="A50" s="191"/>
      <c r="B50" s="192"/>
      <c r="C50" s="192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1"/>
      <c r="AC50" s="181"/>
      <c r="AD50" s="181"/>
      <c r="AE50" s="181"/>
      <c r="AF50" s="181"/>
      <c r="AG50" s="182"/>
      <c r="AH50" s="224"/>
      <c r="AI50" s="225"/>
      <c r="AJ50" s="225"/>
      <c r="AK50" s="225"/>
      <c r="AL50" s="225"/>
      <c r="AM50" s="225"/>
      <c r="AN50" s="225"/>
      <c r="AO50" s="225"/>
      <c r="AP50" s="225"/>
      <c r="AQ50" s="225"/>
      <c r="AR50" s="225"/>
      <c r="AS50" s="225"/>
      <c r="AT50" s="225"/>
      <c r="AU50" s="225"/>
      <c r="AV50" s="225"/>
      <c r="AW50" s="225"/>
      <c r="AX50" s="225"/>
      <c r="AY50" s="225"/>
      <c r="AZ50" s="225"/>
      <c r="BA50" s="225"/>
      <c r="BB50" s="225"/>
      <c r="BC50" s="225"/>
      <c r="BD50" s="225"/>
      <c r="BE50" s="225"/>
      <c r="BF50" s="225"/>
      <c r="BG50" s="225"/>
      <c r="BH50" s="225"/>
      <c r="BI50" s="225"/>
      <c r="BJ50" s="225"/>
      <c r="BK50" s="225"/>
      <c r="BL50" s="225"/>
      <c r="BM50" s="226"/>
      <c r="BN50" s="1"/>
      <c r="BO50" s="1"/>
      <c r="BP50" s="1"/>
      <c r="BQ50" s="1"/>
      <c r="BR50" s="1"/>
      <c r="BS50" s="1"/>
      <c r="BT50" s="1"/>
      <c r="BU50" s="1"/>
      <c r="BV50" s="1"/>
    </row>
    <row r="51" spans="1:74" ht="7.65" customHeight="1" x14ac:dyDescent="0.45">
      <c r="A51" s="191"/>
      <c r="B51" s="192"/>
      <c r="C51" s="192"/>
      <c r="D51" s="180" t="s">
        <v>16</v>
      </c>
      <c r="E51" s="180"/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180"/>
      <c r="S51" s="180"/>
      <c r="T51" s="180"/>
      <c r="U51" s="180"/>
      <c r="V51" s="180"/>
      <c r="W51" s="180"/>
      <c r="X51" s="180"/>
      <c r="Y51" s="180"/>
      <c r="Z51" s="180"/>
      <c r="AA51" s="180"/>
      <c r="AB51" s="181" t="str">
        <f>IF($BR$9="","",IF(VLOOKUP($BR$9,小５_データ入力シート!$A$7:$AY$106,19)="","",VLOOKUP($BR$9,小５_データ入力シート!$A$7:$AY$106,19)))</f>
        <v/>
      </c>
      <c r="AC51" s="181"/>
      <c r="AD51" s="181"/>
      <c r="AE51" s="181" t="str">
        <f>IF($BR$9="","",IF(VLOOKUP($BR$9,小６_データ入力シート!$A$7:$AY$106,19)="","",VLOOKUP($BR$9,小６_データ入力シート!$A$7:$AY$106,19)))</f>
        <v/>
      </c>
      <c r="AF51" s="181"/>
      <c r="AG51" s="182"/>
      <c r="AH51" s="246"/>
      <c r="AI51" s="247"/>
      <c r="AJ51" s="247"/>
      <c r="AK51" s="247"/>
      <c r="AL51" s="247"/>
      <c r="AM51" s="247"/>
      <c r="AN51" s="247"/>
      <c r="AO51" s="247"/>
      <c r="AP51" s="216" t="s">
        <v>68</v>
      </c>
      <c r="AQ51" s="216"/>
      <c r="AR51" s="216"/>
      <c r="AS51" s="216"/>
      <c r="AT51" s="216"/>
      <c r="AU51" s="216"/>
      <c r="AV51" s="216"/>
      <c r="AW51" s="216"/>
      <c r="AX51" s="216"/>
      <c r="AY51" s="216"/>
      <c r="AZ51" s="216"/>
      <c r="BA51" s="216"/>
      <c r="BB51" s="258" t="s">
        <v>69</v>
      </c>
      <c r="BC51" s="216"/>
      <c r="BD51" s="216"/>
      <c r="BE51" s="216"/>
      <c r="BF51" s="216"/>
      <c r="BG51" s="216"/>
      <c r="BH51" s="216"/>
      <c r="BI51" s="216"/>
      <c r="BJ51" s="216"/>
      <c r="BK51" s="216"/>
      <c r="BL51" s="216"/>
      <c r="BM51" s="217"/>
      <c r="BN51" s="1"/>
      <c r="BO51" s="1"/>
      <c r="BP51" s="1"/>
      <c r="BQ51" s="1"/>
      <c r="BR51" s="1"/>
      <c r="BS51" s="1"/>
      <c r="BT51" s="1"/>
      <c r="BU51" s="1"/>
      <c r="BV51" s="1"/>
    </row>
    <row r="52" spans="1:74" ht="7.65" customHeight="1" x14ac:dyDescent="0.45">
      <c r="A52" s="191"/>
      <c r="B52" s="192"/>
      <c r="C52" s="192"/>
      <c r="D52" s="180"/>
      <c r="E52" s="180"/>
      <c r="F52" s="180"/>
      <c r="G52" s="180"/>
      <c r="H52" s="180"/>
      <c r="I52" s="180"/>
      <c r="J52" s="180"/>
      <c r="K52" s="180"/>
      <c r="L52" s="180"/>
      <c r="M52" s="180"/>
      <c r="N52" s="180"/>
      <c r="O52" s="180"/>
      <c r="P52" s="180"/>
      <c r="Q52" s="180"/>
      <c r="R52" s="180"/>
      <c r="S52" s="180"/>
      <c r="T52" s="180"/>
      <c r="U52" s="180"/>
      <c r="V52" s="180"/>
      <c r="W52" s="180"/>
      <c r="X52" s="180"/>
      <c r="Y52" s="180"/>
      <c r="Z52" s="180"/>
      <c r="AA52" s="180"/>
      <c r="AB52" s="181"/>
      <c r="AC52" s="181"/>
      <c r="AD52" s="181"/>
      <c r="AE52" s="181"/>
      <c r="AF52" s="181"/>
      <c r="AG52" s="182"/>
      <c r="AH52" s="246"/>
      <c r="AI52" s="247"/>
      <c r="AJ52" s="247"/>
      <c r="AK52" s="247"/>
      <c r="AL52" s="247"/>
      <c r="AM52" s="247"/>
      <c r="AN52" s="247"/>
      <c r="AO52" s="247"/>
      <c r="AP52" s="199"/>
      <c r="AQ52" s="199"/>
      <c r="AR52" s="199"/>
      <c r="AS52" s="199"/>
      <c r="AT52" s="199"/>
      <c r="AU52" s="199"/>
      <c r="AV52" s="199"/>
      <c r="AW52" s="199"/>
      <c r="AX52" s="199"/>
      <c r="AY52" s="199"/>
      <c r="AZ52" s="199"/>
      <c r="BA52" s="199"/>
      <c r="BB52" s="199"/>
      <c r="BC52" s="199"/>
      <c r="BD52" s="199"/>
      <c r="BE52" s="199"/>
      <c r="BF52" s="199"/>
      <c r="BG52" s="199"/>
      <c r="BH52" s="199"/>
      <c r="BI52" s="199"/>
      <c r="BJ52" s="199"/>
      <c r="BK52" s="199"/>
      <c r="BL52" s="199"/>
      <c r="BM52" s="259"/>
      <c r="BN52" s="1"/>
      <c r="BO52" s="1"/>
      <c r="BP52" s="1"/>
      <c r="BQ52" s="1"/>
      <c r="BR52" s="1"/>
      <c r="BS52" s="1"/>
      <c r="BT52" s="1"/>
      <c r="BU52" s="1"/>
      <c r="BV52" s="1"/>
    </row>
    <row r="53" spans="1:74" ht="7.65" customHeight="1" x14ac:dyDescent="0.45">
      <c r="A53" s="191"/>
      <c r="B53" s="192"/>
      <c r="C53" s="192"/>
      <c r="D53" s="180" t="s">
        <v>14</v>
      </c>
      <c r="E53" s="180"/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180"/>
      <c r="S53" s="180"/>
      <c r="T53" s="180"/>
      <c r="U53" s="180"/>
      <c r="V53" s="180"/>
      <c r="W53" s="180"/>
      <c r="X53" s="180"/>
      <c r="Y53" s="180"/>
      <c r="Z53" s="180"/>
      <c r="AA53" s="180"/>
      <c r="AB53" s="181" t="str">
        <f>IF($BR$9="","",IF(VLOOKUP($BR$9,小５_データ入力シート!$A$7:$AY$106,20)="","",VLOOKUP($BR$9,小５_データ入力シート!$A$7:$AY$106,20)))</f>
        <v/>
      </c>
      <c r="AC53" s="181"/>
      <c r="AD53" s="181"/>
      <c r="AE53" s="181" t="str">
        <f>IF($BR$9="","",IF(VLOOKUP($BR$9,小６_データ入力シート!$A$7:$AY$106,20)="","",VLOOKUP($BR$9,小６_データ入力シート!$A$7:$AY$106,20)))</f>
        <v/>
      </c>
      <c r="AF53" s="181"/>
      <c r="AG53" s="182"/>
      <c r="AH53" s="246"/>
      <c r="AI53" s="247"/>
      <c r="AJ53" s="247"/>
      <c r="AK53" s="247"/>
      <c r="AL53" s="247"/>
      <c r="AM53" s="247"/>
      <c r="AN53" s="247"/>
      <c r="AO53" s="247"/>
      <c r="AP53" s="199"/>
      <c r="AQ53" s="199"/>
      <c r="AR53" s="199"/>
      <c r="AS53" s="199"/>
      <c r="AT53" s="199"/>
      <c r="AU53" s="199"/>
      <c r="AV53" s="199"/>
      <c r="AW53" s="199"/>
      <c r="AX53" s="199"/>
      <c r="AY53" s="199"/>
      <c r="AZ53" s="199"/>
      <c r="BA53" s="199"/>
      <c r="BB53" s="199"/>
      <c r="BC53" s="199"/>
      <c r="BD53" s="199"/>
      <c r="BE53" s="199"/>
      <c r="BF53" s="199"/>
      <c r="BG53" s="199"/>
      <c r="BH53" s="199"/>
      <c r="BI53" s="199"/>
      <c r="BJ53" s="199"/>
      <c r="BK53" s="199"/>
      <c r="BL53" s="199"/>
      <c r="BM53" s="259"/>
      <c r="BN53" s="1"/>
      <c r="BO53" s="1"/>
      <c r="BP53" s="1"/>
      <c r="BQ53" s="1"/>
      <c r="BR53" s="1"/>
      <c r="BS53" s="1"/>
      <c r="BT53" s="1"/>
      <c r="BU53" s="1"/>
      <c r="BV53" s="1"/>
    </row>
    <row r="54" spans="1:74" ht="7.65" customHeight="1" x14ac:dyDescent="0.45">
      <c r="A54" s="191"/>
      <c r="B54" s="192"/>
      <c r="C54" s="192"/>
      <c r="D54" s="205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5"/>
      <c r="Q54" s="205"/>
      <c r="R54" s="205"/>
      <c r="S54" s="205"/>
      <c r="T54" s="205"/>
      <c r="U54" s="205"/>
      <c r="V54" s="205"/>
      <c r="W54" s="205"/>
      <c r="X54" s="205"/>
      <c r="Y54" s="205"/>
      <c r="Z54" s="205"/>
      <c r="AA54" s="205"/>
      <c r="AB54" s="206"/>
      <c r="AC54" s="206"/>
      <c r="AD54" s="206"/>
      <c r="AE54" s="206"/>
      <c r="AF54" s="206"/>
      <c r="AG54" s="207"/>
      <c r="AH54" s="246"/>
      <c r="AI54" s="247"/>
      <c r="AJ54" s="247"/>
      <c r="AK54" s="247"/>
      <c r="AL54" s="247"/>
      <c r="AM54" s="247"/>
      <c r="AN54" s="247"/>
      <c r="AO54" s="247"/>
      <c r="AP54" s="199"/>
      <c r="AQ54" s="199"/>
      <c r="AR54" s="199"/>
      <c r="AS54" s="199"/>
      <c r="AT54" s="199"/>
      <c r="AU54" s="199"/>
      <c r="AV54" s="199"/>
      <c r="AW54" s="199"/>
      <c r="AX54" s="199"/>
      <c r="AY54" s="199"/>
      <c r="AZ54" s="199"/>
      <c r="BA54" s="199"/>
      <c r="BB54" s="199"/>
      <c r="BC54" s="199"/>
      <c r="BD54" s="199"/>
      <c r="BE54" s="199"/>
      <c r="BF54" s="199"/>
      <c r="BG54" s="199"/>
      <c r="BH54" s="199"/>
      <c r="BI54" s="199"/>
      <c r="BJ54" s="199"/>
      <c r="BK54" s="199"/>
      <c r="BL54" s="199"/>
      <c r="BM54" s="259"/>
      <c r="BN54" s="1"/>
      <c r="BO54" s="1"/>
      <c r="BP54" s="1"/>
      <c r="BQ54" s="1"/>
      <c r="BR54" s="1"/>
      <c r="BS54" s="1"/>
      <c r="BT54" s="1"/>
      <c r="BU54" s="1"/>
      <c r="BV54" s="1"/>
    </row>
    <row r="55" spans="1:74" ht="7.65" customHeight="1" x14ac:dyDescent="0.45">
      <c r="A55" s="191" t="s">
        <v>27</v>
      </c>
      <c r="B55" s="192"/>
      <c r="C55" s="192"/>
      <c r="D55" s="195" t="s">
        <v>15</v>
      </c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195"/>
      <c r="R55" s="195"/>
      <c r="S55" s="195"/>
      <c r="T55" s="195"/>
      <c r="U55" s="195"/>
      <c r="V55" s="195"/>
      <c r="W55" s="195"/>
      <c r="X55" s="195"/>
      <c r="Y55" s="195"/>
      <c r="Z55" s="195"/>
      <c r="AA55" s="195"/>
      <c r="AB55" s="196" t="str">
        <f>IF($BR$9="","",IF(VLOOKUP($BR$9,小５_データ入力シート!$A$7:$AY$106,21)="","",VLOOKUP($BR$9,小５_データ入力シート!$A$7:$AY$106,21)))</f>
        <v/>
      </c>
      <c r="AC55" s="196"/>
      <c r="AD55" s="196"/>
      <c r="AE55" s="196" t="str">
        <f>IF($BR$9="","",IF(VLOOKUP($BR$9,小６_データ入力シート!$A$7:$AY$106,21)="","",VLOOKUP($BR$9,小６_データ入力シート!$A$7:$AY$106,21)))</f>
        <v/>
      </c>
      <c r="AF55" s="196"/>
      <c r="AG55" s="197"/>
      <c r="AH55" s="239" t="s">
        <v>59</v>
      </c>
      <c r="AI55" s="240"/>
      <c r="AJ55" s="240"/>
      <c r="AK55" s="240"/>
      <c r="AL55" s="240"/>
      <c r="AM55" s="240"/>
      <c r="AN55" s="240"/>
      <c r="AO55" s="240"/>
      <c r="AP55" s="235" t="str">
        <f>IF($BR$9="","",IF(VLOOKUP($BR$9,小５_データ入力シート!$A$7:$AY$106,46)="","",VLOOKUP($BR$9,小５_データ入力シート!$A$7:$AY$106,46)))</f>
        <v/>
      </c>
      <c r="AQ55" s="235"/>
      <c r="AR55" s="235"/>
      <c r="AS55" s="235"/>
      <c r="AT55" s="235"/>
      <c r="AU55" s="235"/>
      <c r="AV55" s="235"/>
      <c r="AW55" s="235"/>
      <c r="AX55" s="235"/>
      <c r="AY55" s="235"/>
      <c r="AZ55" s="235"/>
      <c r="BA55" s="235"/>
      <c r="BB55" s="235" t="str">
        <f>IF($BR$9="","",IF(VLOOKUP($BR$9,小６_データ入力シート!$A$7:$AY$106,46)="","",VLOOKUP($BR$9,小６_データ入力シート!$A$7:$AY$106,46)))</f>
        <v/>
      </c>
      <c r="BC55" s="235"/>
      <c r="BD55" s="235"/>
      <c r="BE55" s="235"/>
      <c r="BF55" s="235"/>
      <c r="BG55" s="235"/>
      <c r="BH55" s="235"/>
      <c r="BI55" s="235"/>
      <c r="BJ55" s="235"/>
      <c r="BK55" s="235"/>
      <c r="BL55" s="235"/>
      <c r="BM55" s="236"/>
      <c r="BN55" s="1"/>
      <c r="BO55" s="1"/>
      <c r="BP55" s="1"/>
      <c r="BQ55" s="1"/>
      <c r="BR55" s="1"/>
      <c r="BS55" s="1"/>
      <c r="BT55" s="1"/>
      <c r="BU55" s="1"/>
      <c r="BV55" s="1"/>
    </row>
    <row r="56" spans="1:74" ht="7.65" customHeight="1" x14ac:dyDescent="0.45">
      <c r="A56" s="191"/>
      <c r="B56" s="192"/>
      <c r="C56" s="192"/>
      <c r="D56" s="180"/>
      <c r="E56" s="180"/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0"/>
      <c r="Y56" s="180"/>
      <c r="Z56" s="180"/>
      <c r="AA56" s="180"/>
      <c r="AB56" s="181"/>
      <c r="AC56" s="181"/>
      <c r="AD56" s="181"/>
      <c r="AE56" s="181"/>
      <c r="AF56" s="181"/>
      <c r="AG56" s="182"/>
      <c r="AH56" s="241"/>
      <c r="AI56" s="240"/>
      <c r="AJ56" s="240"/>
      <c r="AK56" s="240"/>
      <c r="AL56" s="240"/>
      <c r="AM56" s="240"/>
      <c r="AN56" s="240"/>
      <c r="AO56" s="240"/>
      <c r="AP56" s="235"/>
      <c r="AQ56" s="235"/>
      <c r="AR56" s="235"/>
      <c r="AS56" s="235"/>
      <c r="AT56" s="235"/>
      <c r="AU56" s="235"/>
      <c r="AV56" s="235"/>
      <c r="AW56" s="235"/>
      <c r="AX56" s="235"/>
      <c r="AY56" s="235"/>
      <c r="AZ56" s="235"/>
      <c r="BA56" s="235"/>
      <c r="BB56" s="235"/>
      <c r="BC56" s="235"/>
      <c r="BD56" s="235"/>
      <c r="BE56" s="235"/>
      <c r="BF56" s="235"/>
      <c r="BG56" s="235"/>
      <c r="BH56" s="235"/>
      <c r="BI56" s="235"/>
      <c r="BJ56" s="235"/>
      <c r="BK56" s="235"/>
      <c r="BL56" s="235"/>
      <c r="BM56" s="236"/>
      <c r="BN56" s="1"/>
      <c r="BO56" s="1"/>
      <c r="BP56" s="1"/>
      <c r="BQ56" s="1"/>
      <c r="BR56" s="1"/>
      <c r="BS56" s="1"/>
      <c r="BT56" s="1"/>
      <c r="BU56" s="1"/>
      <c r="BV56" s="1"/>
    </row>
    <row r="57" spans="1:74" ht="7.65" customHeight="1" x14ac:dyDescent="0.45">
      <c r="A57" s="191"/>
      <c r="B57" s="192"/>
      <c r="C57" s="192"/>
      <c r="D57" s="180" t="s">
        <v>16</v>
      </c>
      <c r="E57" s="180"/>
      <c r="F57" s="180"/>
      <c r="G57" s="180"/>
      <c r="H57" s="180"/>
      <c r="I57" s="180"/>
      <c r="J57" s="180"/>
      <c r="K57" s="180"/>
      <c r="L57" s="180"/>
      <c r="M57" s="180"/>
      <c r="N57" s="180"/>
      <c r="O57" s="180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0"/>
      <c r="AA57" s="180"/>
      <c r="AB57" s="181" t="str">
        <f>IF($BR$9="","",IF(VLOOKUP($BR$9,小５_データ入力シート!$A$7:$AY$106,22)="","",VLOOKUP($BR$9,小５_データ入力シート!$A$7:$AY$106,22)))</f>
        <v/>
      </c>
      <c r="AC57" s="181"/>
      <c r="AD57" s="181"/>
      <c r="AE57" s="181" t="str">
        <f>IF($BR$9="","",IF(VLOOKUP($BR$9,小６_データ入力シート!$A$7:$AY$106,22)="","",VLOOKUP($BR$9,小６_データ入力シート!$A$7:$AY$106,22)))</f>
        <v/>
      </c>
      <c r="AF57" s="181"/>
      <c r="AG57" s="182"/>
      <c r="AH57" s="241"/>
      <c r="AI57" s="240"/>
      <c r="AJ57" s="240"/>
      <c r="AK57" s="240"/>
      <c r="AL57" s="240"/>
      <c r="AM57" s="240"/>
      <c r="AN57" s="240"/>
      <c r="AO57" s="240"/>
      <c r="AP57" s="235"/>
      <c r="AQ57" s="235"/>
      <c r="AR57" s="235"/>
      <c r="AS57" s="235"/>
      <c r="AT57" s="235"/>
      <c r="AU57" s="235"/>
      <c r="AV57" s="235"/>
      <c r="AW57" s="235"/>
      <c r="AX57" s="235"/>
      <c r="AY57" s="235"/>
      <c r="AZ57" s="235"/>
      <c r="BA57" s="235"/>
      <c r="BB57" s="235"/>
      <c r="BC57" s="235"/>
      <c r="BD57" s="235"/>
      <c r="BE57" s="235"/>
      <c r="BF57" s="235"/>
      <c r="BG57" s="235"/>
      <c r="BH57" s="235"/>
      <c r="BI57" s="235"/>
      <c r="BJ57" s="235"/>
      <c r="BK57" s="235"/>
      <c r="BL57" s="235"/>
      <c r="BM57" s="236"/>
      <c r="BN57" s="1"/>
      <c r="BO57" s="1"/>
      <c r="BP57" s="1"/>
      <c r="BQ57" s="1"/>
      <c r="BR57" s="1"/>
      <c r="BS57" s="1"/>
      <c r="BT57" s="1"/>
      <c r="BU57" s="1"/>
      <c r="BV57" s="1"/>
    </row>
    <row r="58" spans="1:74" ht="7.65" customHeight="1" x14ac:dyDescent="0.45">
      <c r="A58" s="191"/>
      <c r="B58" s="192"/>
      <c r="C58" s="192"/>
      <c r="D58" s="180"/>
      <c r="E58" s="180"/>
      <c r="F58" s="180"/>
      <c r="G58" s="180"/>
      <c r="H58" s="180"/>
      <c r="I58" s="180"/>
      <c r="J58" s="180"/>
      <c r="K58" s="180"/>
      <c r="L58" s="180"/>
      <c r="M58" s="180"/>
      <c r="N58" s="180"/>
      <c r="O58" s="180"/>
      <c r="P58" s="180"/>
      <c r="Q58" s="180"/>
      <c r="R58" s="180"/>
      <c r="S58" s="180"/>
      <c r="T58" s="180"/>
      <c r="U58" s="180"/>
      <c r="V58" s="180"/>
      <c r="W58" s="180"/>
      <c r="X58" s="180"/>
      <c r="Y58" s="180"/>
      <c r="Z58" s="180"/>
      <c r="AA58" s="180"/>
      <c r="AB58" s="181"/>
      <c r="AC58" s="181"/>
      <c r="AD58" s="181"/>
      <c r="AE58" s="181"/>
      <c r="AF58" s="181"/>
      <c r="AG58" s="182"/>
      <c r="AH58" s="241"/>
      <c r="AI58" s="240"/>
      <c r="AJ58" s="240"/>
      <c r="AK58" s="240"/>
      <c r="AL58" s="240"/>
      <c r="AM58" s="240"/>
      <c r="AN58" s="240"/>
      <c r="AO58" s="240"/>
      <c r="AP58" s="235"/>
      <c r="AQ58" s="235"/>
      <c r="AR58" s="235"/>
      <c r="AS58" s="235"/>
      <c r="AT58" s="235"/>
      <c r="AU58" s="235"/>
      <c r="AV58" s="235"/>
      <c r="AW58" s="235"/>
      <c r="AX58" s="235"/>
      <c r="AY58" s="235"/>
      <c r="AZ58" s="235"/>
      <c r="BA58" s="235"/>
      <c r="BB58" s="235"/>
      <c r="BC58" s="235"/>
      <c r="BD58" s="235"/>
      <c r="BE58" s="235"/>
      <c r="BF58" s="235"/>
      <c r="BG58" s="235"/>
      <c r="BH58" s="235"/>
      <c r="BI58" s="235"/>
      <c r="BJ58" s="235"/>
      <c r="BK58" s="235"/>
      <c r="BL58" s="235"/>
      <c r="BM58" s="236"/>
      <c r="BN58" s="1"/>
      <c r="BO58" s="1"/>
      <c r="BP58" s="1"/>
      <c r="BQ58" s="1"/>
      <c r="BR58" s="1"/>
      <c r="BS58" s="1"/>
      <c r="BT58" s="1"/>
      <c r="BU58" s="1"/>
      <c r="BV58" s="1"/>
    </row>
    <row r="59" spans="1:74" ht="7.65" customHeight="1" x14ac:dyDescent="0.45">
      <c r="A59" s="191"/>
      <c r="B59" s="192"/>
      <c r="C59" s="192"/>
      <c r="D59" s="180" t="s">
        <v>14</v>
      </c>
      <c r="E59" s="180"/>
      <c r="F59" s="180"/>
      <c r="G59" s="180"/>
      <c r="H59" s="180"/>
      <c r="I59" s="180"/>
      <c r="J59" s="180"/>
      <c r="K59" s="180"/>
      <c r="L59" s="180"/>
      <c r="M59" s="180"/>
      <c r="N59" s="180"/>
      <c r="O59" s="180"/>
      <c r="P59" s="180"/>
      <c r="Q59" s="180"/>
      <c r="R59" s="180"/>
      <c r="S59" s="180"/>
      <c r="T59" s="180"/>
      <c r="U59" s="180"/>
      <c r="V59" s="180"/>
      <c r="W59" s="180"/>
      <c r="X59" s="180"/>
      <c r="Y59" s="180"/>
      <c r="Z59" s="180"/>
      <c r="AA59" s="180"/>
      <c r="AB59" s="181" t="str">
        <f>IF($BR$9="","",IF(VLOOKUP($BR$9,小５_データ入力シート!$A$7:$AY$106,23)="","",VLOOKUP($BR$9,小５_データ入力シート!$A$7:$AY$106,23)))</f>
        <v/>
      </c>
      <c r="AC59" s="181"/>
      <c r="AD59" s="181"/>
      <c r="AE59" s="181" t="str">
        <f>IF($BR$9="","",IF(VLOOKUP($BR$9,小６_データ入力シート!$A$7:$AY$106,23)="","",VLOOKUP($BR$9,小６_データ入力シート!$A$7:$AY$106,23)))</f>
        <v/>
      </c>
      <c r="AF59" s="181"/>
      <c r="AG59" s="182"/>
      <c r="AH59" s="239" t="s">
        <v>60</v>
      </c>
      <c r="AI59" s="240"/>
      <c r="AJ59" s="240"/>
      <c r="AK59" s="240"/>
      <c r="AL59" s="240"/>
      <c r="AM59" s="240"/>
      <c r="AN59" s="240"/>
      <c r="AO59" s="240"/>
      <c r="AP59" s="235" t="str">
        <f>IF($BR$9="","",IF(VLOOKUP($BR$9,小５_データ入力シート!$A$7:$AY$106,47)="","",VLOOKUP($BR$9,小５_データ入力シート!$A$7:$AY$106,47)))</f>
        <v/>
      </c>
      <c r="AQ59" s="235"/>
      <c r="AR59" s="235"/>
      <c r="AS59" s="235"/>
      <c r="AT59" s="235"/>
      <c r="AU59" s="235"/>
      <c r="AV59" s="235"/>
      <c r="AW59" s="235"/>
      <c r="AX59" s="235"/>
      <c r="AY59" s="235"/>
      <c r="AZ59" s="235"/>
      <c r="BA59" s="235"/>
      <c r="BB59" s="235" t="str">
        <f>IF($BR$9="","",IF(VLOOKUP($BR$9,小６_データ入力シート!$A$7:$AY$106,47)="","",VLOOKUP($BR$9,小６_データ入力シート!$A$7:$AY$106,47)))</f>
        <v/>
      </c>
      <c r="BC59" s="235"/>
      <c r="BD59" s="235"/>
      <c r="BE59" s="235"/>
      <c r="BF59" s="235"/>
      <c r="BG59" s="235"/>
      <c r="BH59" s="235"/>
      <c r="BI59" s="235"/>
      <c r="BJ59" s="235"/>
      <c r="BK59" s="235"/>
      <c r="BL59" s="235"/>
      <c r="BM59" s="236"/>
      <c r="BN59" s="1"/>
      <c r="BO59" s="1"/>
      <c r="BP59" s="1"/>
      <c r="BQ59" s="1"/>
      <c r="BR59" s="1"/>
      <c r="BS59" s="1"/>
      <c r="BT59" s="1"/>
      <c r="BU59" s="1"/>
      <c r="BV59" s="1"/>
    </row>
    <row r="60" spans="1:74" ht="7.65" customHeight="1" x14ac:dyDescent="0.45">
      <c r="A60" s="191"/>
      <c r="B60" s="192"/>
      <c r="C60" s="192"/>
      <c r="D60" s="205"/>
      <c r="E60" s="205"/>
      <c r="F60" s="205"/>
      <c r="G60" s="205"/>
      <c r="H60" s="205"/>
      <c r="I60" s="205"/>
      <c r="J60" s="205"/>
      <c r="K60" s="205"/>
      <c r="L60" s="205"/>
      <c r="M60" s="205"/>
      <c r="N60" s="205"/>
      <c r="O60" s="205"/>
      <c r="P60" s="205"/>
      <c r="Q60" s="205"/>
      <c r="R60" s="205"/>
      <c r="S60" s="205"/>
      <c r="T60" s="205"/>
      <c r="U60" s="205"/>
      <c r="V60" s="205"/>
      <c r="W60" s="205"/>
      <c r="X60" s="205"/>
      <c r="Y60" s="205"/>
      <c r="Z60" s="205"/>
      <c r="AA60" s="205"/>
      <c r="AB60" s="206"/>
      <c r="AC60" s="206"/>
      <c r="AD60" s="206"/>
      <c r="AE60" s="206"/>
      <c r="AF60" s="206"/>
      <c r="AG60" s="207"/>
      <c r="AH60" s="241"/>
      <c r="AI60" s="240"/>
      <c r="AJ60" s="240"/>
      <c r="AK60" s="240"/>
      <c r="AL60" s="240"/>
      <c r="AM60" s="240"/>
      <c r="AN60" s="240"/>
      <c r="AO60" s="240"/>
      <c r="AP60" s="235"/>
      <c r="AQ60" s="235"/>
      <c r="AR60" s="235"/>
      <c r="AS60" s="235"/>
      <c r="AT60" s="235"/>
      <c r="AU60" s="235"/>
      <c r="AV60" s="235"/>
      <c r="AW60" s="235"/>
      <c r="AX60" s="235"/>
      <c r="AY60" s="235"/>
      <c r="AZ60" s="235"/>
      <c r="BA60" s="235"/>
      <c r="BB60" s="235"/>
      <c r="BC60" s="235"/>
      <c r="BD60" s="235"/>
      <c r="BE60" s="235"/>
      <c r="BF60" s="235"/>
      <c r="BG60" s="235"/>
      <c r="BH60" s="235"/>
      <c r="BI60" s="235"/>
      <c r="BJ60" s="235"/>
      <c r="BK60" s="235"/>
      <c r="BL60" s="235"/>
      <c r="BM60" s="236"/>
      <c r="BN60" s="1"/>
      <c r="BO60" s="1"/>
      <c r="BP60" s="1"/>
      <c r="BQ60" s="1"/>
      <c r="BR60" s="1"/>
      <c r="BS60" s="1"/>
      <c r="BT60" s="1"/>
      <c r="BU60" s="1"/>
      <c r="BV60" s="1"/>
    </row>
    <row r="61" spans="1:74" ht="7.65" customHeight="1" x14ac:dyDescent="0.45">
      <c r="A61" s="191" t="s">
        <v>19</v>
      </c>
      <c r="B61" s="192"/>
      <c r="C61" s="192"/>
      <c r="D61" s="195" t="s">
        <v>15</v>
      </c>
      <c r="E61" s="195"/>
      <c r="F61" s="195"/>
      <c r="G61" s="195"/>
      <c r="H61" s="195"/>
      <c r="I61" s="195"/>
      <c r="J61" s="195"/>
      <c r="K61" s="195"/>
      <c r="L61" s="195"/>
      <c r="M61" s="195"/>
      <c r="N61" s="195"/>
      <c r="O61" s="195"/>
      <c r="P61" s="195"/>
      <c r="Q61" s="195"/>
      <c r="R61" s="195"/>
      <c r="S61" s="195"/>
      <c r="T61" s="195"/>
      <c r="U61" s="195"/>
      <c r="V61" s="195"/>
      <c r="W61" s="195"/>
      <c r="X61" s="195"/>
      <c r="Y61" s="195"/>
      <c r="Z61" s="195"/>
      <c r="AA61" s="195"/>
      <c r="AB61" s="196" t="str">
        <f>IF($BR$9="","",IF(VLOOKUP($BR$9,小５_データ入力シート!$A$7:$AY$106,24)="","",VLOOKUP($BR$9,小５_データ入力シート!$A$7:$AY$106,24)))</f>
        <v/>
      </c>
      <c r="AC61" s="196"/>
      <c r="AD61" s="196"/>
      <c r="AE61" s="196" t="str">
        <f>IF($BR$9="","",IF(VLOOKUP($BR$9,小６_データ入力シート!$A$7:$AY$106,24)="","",VLOOKUP($BR$9,小６_データ入力シート!$A$7:$AY$106,24)))</f>
        <v/>
      </c>
      <c r="AF61" s="196"/>
      <c r="AG61" s="197"/>
      <c r="AH61" s="241"/>
      <c r="AI61" s="240"/>
      <c r="AJ61" s="240"/>
      <c r="AK61" s="240"/>
      <c r="AL61" s="240"/>
      <c r="AM61" s="240"/>
      <c r="AN61" s="240"/>
      <c r="AO61" s="240"/>
      <c r="AP61" s="235"/>
      <c r="AQ61" s="235"/>
      <c r="AR61" s="235"/>
      <c r="AS61" s="235"/>
      <c r="AT61" s="235"/>
      <c r="AU61" s="235"/>
      <c r="AV61" s="235"/>
      <c r="AW61" s="235"/>
      <c r="AX61" s="235"/>
      <c r="AY61" s="235"/>
      <c r="AZ61" s="235"/>
      <c r="BA61" s="235"/>
      <c r="BB61" s="235"/>
      <c r="BC61" s="235"/>
      <c r="BD61" s="235"/>
      <c r="BE61" s="235"/>
      <c r="BF61" s="235"/>
      <c r="BG61" s="235"/>
      <c r="BH61" s="235"/>
      <c r="BI61" s="235"/>
      <c r="BJ61" s="235"/>
      <c r="BK61" s="235"/>
      <c r="BL61" s="235"/>
      <c r="BM61" s="236"/>
      <c r="BN61" s="1"/>
      <c r="BO61" s="1"/>
      <c r="BP61" s="1"/>
      <c r="BQ61" s="1"/>
      <c r="BR61" s="1"/>
      <c r="BS61" s="1"/>
      <c r="BT61" s="1"/>
      <c r="BU61" s="1"/>
      <c r="BV61" s="1"/>
    </row>
    <row r="62" spans="1:74" ht="7.65" customHeight="1" x14ac:dyDescent="0.45">
      <c r="A62" s="191"/>
      <c r="B62" s="192"/>
      <c r="C62" s="192"/>
      <c r="D62" s="180"/>
      <c r="E62" s="180"/>
      <c r="F62" s="180"/>
      <c r="G62" s="180"/>
      <c r="H62" s="180"/>
      <c r="I62" s="180"/>
      <c r="J62" s="180"/>
      <c r="K62" s="180"/>
      <c r="L62" s="180"/>
      <c r="M62" s="180"/>
      <c r="N62" s="180"/>
      <c r="O62" s="180"/>
      <c r="P62" s="180"/>
      <c r="Q62" s="180"/>
      <c r="R62" s="180"/>
      <c r="S62" s="180"/>
      <c r="T62" s="180"/>
      <c r="U62" s="180"/>
      <c r="V62" s="180"/>
      <c r="W62" s="180"/>
      <c r="X62" s="180"/>
      <c r="Y62" s="180"/>
      <c r="Z62" s="180"/>
      <c r="AA62" s="180"/>
      <c r="AB62" s="181"/>
      <c r="AC62" s="181"/>
      <c r="AD62" s="181"/>
      <c r="AE62" s="181"/>
      <c r="AF62" s="181"/>
      <c r="AG62" s="182"/>
      <c r="AH62" s="241"/>
      <c r="AI62" s="240"/>
      <c r="AJ62" s="240"/>
      <c r="AK62" s="240"/>
      <c r="AL62" s="240"/>
      <c r="AM62" s="240"/>
      <c r="AN62" s="240"/>
      <c r="AO62" s="240"/>
      <c r="AP62" s="235"/>
      <c r="AQ62" s="235"/>
      <c r="AR62" s="235"/>
      <c r="AS62" s="235"/>
      <c r="AT62" s="235"/>
      <c r="AU62" s="235"/>
      <c r="AV62" s="235"/>
      <c r="AW62" s="235"/>
      <c r="AX62" s="235"/>
      <c r="AY62" s="235"/>
      <c r="AZ62" s="235"/>
      <c r="BA62" s="235"/>
      <c r="BB62" s="235"/>
      <c r="BC62" s="235"/>
      <c r="BD62" s="235"/>
      <c r="BE62" s="235"/>
      <c r="BF62" s="235"/>
      <c r="BG62" s="235"/>
      <c r="BH62" s="235"/>
      <c r="BI62" s="235"/>
      <c r="BJ62" s="235"/>
      <c r="BK62" s="235"/>
      <c r="BL62" s="235"/>
      <c r="BM62" s="236"/>
      <c r="BN62" s="1"/>
      <c r="BO62" s="1"/>
      <c r="BP62" s="1"/>
      <c r="BQ62" s="1"/>
      <c r="BR62" s="1"/>
      <c r="BS62" s="1"/>
      <c r="BT62" s="1"/>
      <c r="BU62" s="1"/>
      <c r="BV62" s="1"/>
    </row>
    <row r="63" spans="1:74" ht="7.65" customHeight="1" x14ac:dyDescent="0.45">
      <c r="A63" s="191"/>
      <c r="B63" s="192"/>
      <c r="C63" s="192"/>
      <c r="D63" s="180" t="s">
        <v>16</v>
      </c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R63" s="180"/>
      <c r="S63" s="180"/>
      <c r="T63" s="180"/>
      <c r="U63" s="180"/>
      <c r="V63" s="180"/>
      <c r="W63" s="180"/>
      <c r="X63" s="180"/>
      <c r="Y63" s="180"/>
      <c r="Z63" s="180"/>
      <c r="AA63" s="180"/>
      <c r="AB63" s="181" t="str">
        <f>IF($BR$9="","",IF(VLOOKUP($BR$9,小５_データ入力シート!$A$7:$AY$106,25)="","",VLOOKUP($BR$9,小５_データ入力シート!$A$7:$AY$106,25)))</f>
        <v/>
      </c>
      <c r="AC63" s="181"/>
      <c r="AD63" s="181"/>
      <c r="AE63" s="181" t="str">
        <f>IF($BR$9="","",IF(VLOOKUP($BR$9,小６_データ入力シート!$A$7:$AY$106,25)="","",VLOOKUP($BR$9,小６_データ入力シート!$A$7:$AY$106,25)))</f>
        <v/>
      </c>
      <c r="AF63" s="181"/>
      <c r="AG63" s="182"/>
      <c r="AH63" s="239" t="s">
        <v>61</v>
      </c>
      <c r="AI63" s="240"/>
      <c r="AJ63" s="240"/>
      <c r="AK63" s="240"/>
      <c r="AL63" s="240"/>
      <c r="AM63" s="240"/>
      <c r="AN63" s="240"/>
      <c r="AO63" s="240"/>
      <c r="AP63" s="235" t="str">
        <f>IF($BR$9="","",IF(VLOOKUP($BR$9,小５_データ入力シート!$A$7:$AY$106,48)="","",VLOOKUP($BR$9,小５_データ入力シート!$A$7:$AY$106,48)))</f>
        <v/>
      </c>
      <c r="AQ63" s="235"/>
      <c r="AR63" s="235"/>
      <c r="AS63" s="235"/>
      <c r="AT63" s="235"/>
      <c r="AU63" s="235"/>
      <c r="AV63" s="235"/>
      <c r="AW63" s="235"/>
      <c r="AX63" s="235"/>
      <c r="AY63" s="235"/>
      <c r="AZ63" s="235"/>
      <c r="BA63" s="235"/>
      <c r="BB63" s="235" t="str">
        <f>IF($BR$9="","",IF(VLOOKUP($BR$9,小６_データ入力シート!$A$7:$AY$106,48)="","",VLOOKUP($BR$9,小６_データ入力シート!$A$7:$AY$106,48)))</f>
        <v/>
      </c>
      <c r="BC63" s="235"/>
      <c r="BD63" s="235"/>
      <c r="BE63" s="235"/>
      <c r="BF63" s="235"/>
      <c r="BG63" s="235"/>
      <c r="BH63" s="235"/>
      <c r="BI63" s="235"/>
      <c r="BJ63" s="235"/>
      <c r="BK63" s="235"/>
      <c r="BL63" s="235"/>
      <c r="BM63" s="236"/>
      <c r="BN63" s="1"/>
      <c r="BO63" s="1"/>
      <c r="BP63" s="1"/>
      <c r="BQ63" s="1"/>
      <c r="BR63" s="1"/>
      <c r="BS63" s="1"/>
      <c r="BT63" s="1"/>
      <c r="BU63" s="1"/>
      <c r="BV63" s="1"/>
    </row>
    <row r="64" spans="1:74" ht="7.65" customHeight="1" x14ac:dyDescent="0.45">
      <c r="A64" s="191"/>
      <c r="B64" s="192"/>
      <c r="C64" s="192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80"/>
      <c r="S64" s="180"/>
      <c r="T64" s="180"/>
      <c r="U64" s="180"/>
      <c r="V64" s="180"/>
      <c r="W64" s="180"/>
      <c r="X64" s="180"/>
      <c r="Y64" s="180"/>
      <c r="Z64" s="180"/>
      <c r="AA64" s="180"/>
      <c r="AB64" s="181"/>
      <c r="AC64" s="181"/>
      <c r="AD64" s="181"/>
      <c r="AE64" s="181"/>
      <c r="AF64" s="181"/>
      <c r="AG64" s="182"/>
      <c r="AH64" s="241"/>
      <c r="AI64" s="240"/>
      <c r="AJ64" s="240"/>
      <c r="AK64" s="240"/>
      <c r="AL64" s="240"/>
      <c r="AM64" s="240"/>
      <c r="AN64" s="240"/>
      <c r="AO64" s="240"/>
      <c r="AP64" s="235"/>
      <c r="AQ64" s="235"/>
      <c r="AR64" s="235"/>
      <c r="AS64" s="235"/>
      <c r="AT64" s="235"/>
      <c r="AU64" s="235"/>
      <c r="AV64" s="235"/>
      <c r="AW64" s="235"/>
      <c r="AX64" s="235"/>
      <c r="AY64" s="235"/>
      <c r="AZ64" s="235"/>
      <c r="BA64" s="235"/>
      <c r="BB64" s="235"/>
      <c r="BC64" s="235"/>
      <c r="BD64" s="235"/>
      <c r="BE64" s="235"/>
      <c r="BF64" s="235"/>
      <c r="BG64" s="235"/>
      <c r="BH64" s="235"/>
      <c r="BI64" s="235"/>
      <c r="BJ64" s="235"/>
      <c r="BK64" s="235"/>
      <c r="BL64" s="235"/>
      <c r="BM64" s="236"/>
      <c r="BN64" s="1"/>
      <c r="BO64" s="1"/>
      <c r="BP64" s="1"/>
      <c r="BQ64" s="1"/>
      <c r="BR64" s="1"/>
      <c r="BS64" s="1"/>
      <c r="BT64" s="1"/>
      <c r="BU64" s="1"/>
      <c r="BV64" s="1"/>
    </row>
    <row r="65" spans="1:74" ht="7.65" customHeight="1" x14ac:dyDescent="0.45">
      <c r="A65" s="191"/>
      <c r="B65" s="192"/>
      <c r="C65" s="192"/>
      <c r="D65" s="180" t="s">
        <v>14</v>
      </c>
      <c r="E65" s="180"/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1" t="str">
        <f>IF($BR$9="","",IF(VLOOKUP($BR$9,小５_データ入力シート!$A$7:$AY$106,26)="","",VLOOKUP($BR$9,小５_データ入力シート!$A$7:$AY$106,26)))</f>
        <v/>
      </c>
      <c r="AC65" s="181"/>
      <c r="AD65" s="181"/>
      <c r="AE65" s="181" t="str">
        <f>IF($BR$9="","",IF(VLOOKUP($BR$9,小６_データ入力シート!$A$7:$AY$106,26)="","",VLOOKUP($BR$9,小６_データ入力シート!$A$7:$AY$106,26)))</f>
        <v/>
      </c>
      <c r="AF65" s="181"/>
      <c r="AG65" s="182"/>
      <c r="AH65" s="241"/>
      <c r="AI65" s="240"/>
      <c r="AJ65" s="240"/>
      <c r="AK65" s="240"/>
      <c r="AL65" s="240"/>
      <c r="AM65" s="240"/>
      <c r="AN65" s="240"/>
      <c r="AO65" s="240"/>
      <c r="AP65" s="235"/>
      <c r="AQ65" s="235"/>
      <c r="AR65" s="235"/>
      <c r="AS65" s="235"/>
      <c r="AT65" s="235"/>
      <c r="AU65" s="235"/>
      <c r="AV65" s="235"/>
      <c r="AW65" s="235"/>
      <c r="AX65" s="235"/>
      <c r="AY65" s="235"/>
      <c r="AZ65" s="235"/>
      <c r="BA65" s="235"/>
      <c r="BB65" s="235"/>
      <c r="BC65" s="235"/>
      <c r="BD65" s="235"/>
      <c r="BE65" s="235"/>
      <c r="BF65" s="235"/>
      <c r="BG65" s="235"/>
      <c r="BH65" s="235"/>
      <c r="BI65" s="235"/>
      <c r="BJ65" s="235"/>
      <c r="BK65" s="235"/>
      <c r="BL65" s="235"/>
      <c r="BM65" s="236"/>
      <c r="BN65" s="1"/>
      <c r="BO65" s="1"/>
      <c r="BP65" s="1"/>
      <c r="BQ65" s="1"/>
      <c r="BR65" s="1"/>
      <c r="BS65" s="1"/>
      <c r="BT65" s="1"/>
      <c r="BU65" s="1"/>
      <c r="BV65" s="1"/>
    </row>
    <row r="66" spans="1:74" ht="7.65" customHeight="1" thickBot="1" x14ac:dyDescent="0.5">
      <c r="A66" s="191"/>
      <c r="B66" s="192"/>
      <c r="C66" s="192"/>
      <c r="D66" s="205"/>
      <c r="E66" s="205"/>
      <c r="F66" s="205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6"/>
      <c r="AC66" s="206"/>
      <c r="AD66" s="206"/>
      <c r="AE66" s="206"/>
      <c r="AF66" s="206"/>
      <c r="AG66" s="207"/>
      <c r="AH66" s="243"/>
      <c r="AI66" s="244"/>
      <c r="AJ66" s="244"/>
      <c r="AK66" s="244"/>
      <c r="AL66" s="244"/>
      <c r="AM66" s="244"/>
      <c r="AN66" s="244"/>
      <c r="AO66" s="244"/>
      <c r="AP66" s="237"/>
      <c r="AQ66" s="237"/>
      <c r="AR66" s="237"/>
      <c r="AS66" s="237"/>
      <c r="AT66" s="237"/>
      <c r="AU66" s="237"/>
      <c r="AV66" s="237"/>
      <c r="AW66" s="237"/>
      <c r="AX66" s="237"/>
      <c r="AY66" s="237"/>
      <c r="AZ66" s="237"/>
      <c r="BA66" s="237"/>
      <c r="BB66" s="237"/>
      <c r="BC66" s="237"/>
      <c r="BD66" s="237"/>
      <c r="BE66" s="237"/>
      <c r="BF66" s="237"/>
      <c r="BG66" s="237"/>
      <c r="BH66" s="237"/>
      <c r="BI66" s="237"/>
      <c r="BJ66" s="237"/>
      <c r="BK66" s="237"/>
      <c r="BL66" s="237"/>
      <c r="BM66" s="238"/>
      <c r="BN66" s="1"/>
      <c r="BO66" s="1"/>
      <c r="BP66" s="1"/>
      <c r="BQ66" s="1"/>
      <c r="BR66" s="1"/>
      <c r="BS66" s="1"/>
      <c r="BT66" s="1"/>
      <c r="BU66" s="1"/>
      <c r="BV66" s="1"/>
    </row>
    <row r="67" spans="1:74" ht="7.65" customHeight="1" x14ac:dyDescent="0.45">
      <c r="A67" s="191" t="s">
        <v>28</v>
      </c>
      <c r="B67" s="192"/>
      <c r="C67" s="192"/>
      <c r="D67" s="195" t="s">
        <v>15</v>
      </c>
      <c r="E67" s="195"/>
      <c r="F67" s="195"/>
      <c r="G67" s="195"/>
      <c r="H67" s="195"/>
      <c r="I67" s="195"/>
      <c r="J67" s="195"/>
      <c r="K67" s="195"/>
      <c r="L67" s="195"/>
      <c r="M67" s="195"/>
      <c r="N67" s="195"/>
      <c r="O67" s="195"/>
      <c r="P67" s="195"/>
      <c r="Q67" s="195"/>
      <c r="R67" s="195"/>
      <c r="S67" s="195"/>
      <c r="T67" s="195"/>
      <c r="U67" s="195"/>
      <c r="V67" s="195"/>
      <c r="W67" s="195"/>
      <c r="X67" s="195"/>
      <c r="Y67" s="195"/>
      <c r="Z67" s="195"/>
      <c r="AA67" s="195"/>
      <c r="AB67" s="196" t="str">
        <f>IF($BR$9="","",IF(VLOOKUP($BR$9,小５_データ入力シート!$A$7:$AY$106,27)="","",VLOOKUP($BR$9,小５_データ入力シート!$A$7:$AY$106,27)))</f>
        <v/>
      </c>
      <c r="AC67" s="196"/>
      <c r="AD67" s="196"/>
      <c r="AE67" s="196" t="str">
        <f>IF($BR$9="","",IF(VLOOKUP($BR$9,小６_データ入力シート!$A$7:$AY$106,27)="","",VLOOKUP($BR$9,小６_データ入力シート!$A$7:$AY$106,27)))</f>
        <v/>
      </c>
      <c r="AF67" s="196"/>
      <c r="AG67" s="197"/>
      <c r="AH67" s="218" t="s">
        <v>33</v>
      </c>
      <c r="AI67" s="219"/>
      <c r="AJ67" s="219"/>
      <c r="AK67" s="219"/>
      <c r="AL67" s="219"/>
      <c r="AM67" s="219"/>
      <c r="AN67" s="219"/>
      <c r="AO67" s="219"/>
      <c r="AP67" s="219"/>
      <c r="AQ67" s="219"/>
      <c r="AR67" s="219"/>
      <c r="AS67" s="219"/>
      <c r="AT67" s="219"/>
      <c r="AU67" s="219"/>
      <c r="AV67" s="219"/>
      <c r="AW67" s="219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19"/>
      <c r="BL67" s="219"/>
      <c r="BM67" s="220"/>
      <c r="BN67" s="1"/>
      <c r="BO67" s="1"/>
      <c r="BP67" s="1"/>
      <c r="BQ67" s="1"/>
      <c r="BR67" s="1"/>
      <c r="BS67" s="1"/>
      <c r="BT67" s="1"/>
      <c r="BU67" s="1"/>
      <c r="BV67" s="1"/>
    </row>
    <row r="68" spans="1:74" ht="7.65" customHeight="1" x14ac:dyDescent="0.45">
      <c r="A68" s="191"/>
      <c r="B68" s="192"/>
      <c r="C68" s="192"/>
      <c r="D68" s="180"/>
      <c r="E68" s="180"/>
      <c r="F68" s="180"/>
      <c r="G68" s="180"/>
      <c r="H68" s="180"/>
      <c r="I68" s="180"/>
      <c r="J68" s="180"/>
      <c r="K68" s="180"/>
      <c r="L68" s="180"/>
      <c r="M68" s="180"/>
      <c r="N68" s="180"/>
      <c r="O68" s="180"/>
      <c r="P68" s="180"/>
      <c r="Q68" s="180"/>
      <c r="R68" s="180"/>
      <c r="S68" s="180"/>
      <c r="T68" s="180"/>
      <c r="U68" s="180"/>
      <c r="V68" s="180"/>
      <c r="W68" s="180"/>
      <c r="X68" s="180"/>
      <c r="Y68" s="180"/>
      <c r="Z68" s="180"/>
      <c r="AA68" s="180"/>
      <c r="AB68" s="181"/>
      <c r="AC68" s="181"/>
      <c r="AD68" s="181"/>
      <c r="AE68" s="181"/>
      <c r="AF68" s="181"/>
      <c r="AG68" s="182"/>
      <c r="AH68" s="221"/>
      <c r="AI68" s="222"/>
      <c r="AJ68" s="222"/>
      <c r="AK68" s="222"/>
      <c r="AL68" s="222"/>
      <c r="AM68" s="222"/>
      <c r="AN68" s="222"/>
      <c r="AO68" s="222"/>
      <c r="AP68" s="222"/>
      <c r="AQ68" s="222"/>
      <c r="AR68" s="222"/>
      <c r="AS68" s="222"/>
      <c r="AT68" s="222"/>
      <c r="AU68" s="222"/>
      <c r="AV68" s="222"/>
      <c r="AW68" s="222"/>
      <c r="AX68" s="222"/>
      <c r="AY68" s="222"/>
      <c r="AZ68" s="222"/>
      <c r="BA68" s="222"/>
      <c r="BB68" s="222"/>
      <c r="BC68" s="222"/>
      <c r="BD68" s="222"/>
      <c r="BE68" s="222"/>
      <c r="BF68" s="222"/>
      <c r="BG68" s="222"/>
      <c r="BH68" s="222"/>
      <c r="BI68" s="222"/>
      <c r="BJ68" s="222"/>
      <c r="BK68" s="222"/>
      <c r="BL68" s="222"/>
      <c r="BM68" s="223"/>
      <c r="BN68" s="1"/>
      <c r="BO68" s="1"/>
      <c r="BP68" s="1"/>
      <c r="BQ68" s="1"/>
      <c r="BR68" s="1"/>
      <c r="BS68" s="1"/>
      <c r="BT68" s="1"/>
      <c r="BU68" s="1"/>
      <c r="BV68" s="1"/>
    </row>
    <row r="69" spans="1:74" ht="7.65" customHeight="1" x14ac:dyDescent="0.45">
      <c r="A69" s="191"/>
      <c r="B69" s="192"/>
      <c r="C69" s="192"/>
      <c r="D69" s="180" t="s">
        <v>16</v>
      </c>
      <c r="E69" s="180"/>
      <c r="F69" s="180"/>
      <c r="G69" s="180"/>
      <c r="H69" s="180"/>
      <c r="I69" s="180"/>
      <c r="J69" s="180"/>
      <c r="K69" s="180"/>
      <c r="L69" s="180"/>
      <c r="M69" s="180"/>
      <c r="N69" s="180"/>
      <c r="O69" s="180"/>
      <c r="P69" s="180"/>
      <c r="Q69" s="180"/>
      <c r="R69" s="180"/>
      <c r="S69" s="180"/>
      <c r="T69" s="180"/>
      <c r="U69" s="180"/>
      <c r="V69" s="180"/>
      <c r="W69" s="180"/>
      <c r="X69" s="180"/>
      <c r="Y69" s="180"/>
      <c r="Z69" s="180"/>
      <c r="AA69" s="180"/>
      <c r="AB69" s="181" t="str">
        <f>IF($BR$9="","",IF(VLOOKUP($BR$9,小５_データ入力シート!$A$7:$AY$106,28)="","",VLOOKUP($BR$9,小５_データ入力シート!$A$7:$AY$106,28)))</f>
        <v/>
      </c>
      <c r="AC69" s="181"/>
      <c r="AD69" s="181"/>
      <c r="AE69" s="181" t="str">
        <f>IF($BR$9="","",IF(VLOOKUP($BR$9,小６_データ入力シート!$A$7:$AY$106,28)="","",VLOOKUP($BR$9,小６_データ入力シート!$A$7:$AY$106,28)))</f>
        <v/>
      </c>
      <c r="AF69" s="181"/>
      <c r="AG69" s="182"/>
      <c r="AH69" s="224"/>
      <c r="AI69" s="225"/>
      <c r="AJ69" s="225"/>
      <c r="AK69" s="225"/>
      <c r="AL69" s="225"/>
      <c r="AM69" s="225"/>
      <c r="AN69" s="225"/>
      <c r="AO69" s="225"/>
      <c r="AP69" s="225"/>
      <c r="AQ69" s="225"/>
      <c r="AR69" s="225"/>
      <c r="AS69" s="225"/>
      <c r="AT69" s="225"/>
      <c r="AU69" s="225"/>
      <c r="AV69" s="225"/>
      <c r="AW69" s="225"/>
      <c r="AX69" s="225"/>
      <c r="AY69" s="225"/>
      <c r="AZ69" s="225"/>
      <c r="BA69" s="225"/>
      <c r="BB69" s="225"/>
      <c r="BC69" s="225"/>
      <c r="BD69" s="225"/>
      <c r="BE69" s="225"/>
      <c r="BF69" s="225"/>
      <c r="BG69" s="225"/>
      <c r="BH69" s="225"/>
      <c r="BI69" s="225"/>
      <c r="BJ69" s="225"/>
      <c r="BK69" s="225"/>
      <c r="BL69" s="225"/>
      <c r="BM69" s="226"/>
      <c r="BN69" s="1"/>
      <c r="BO69" s="1"/>
      <c r="BP69" s="1"/>
      <c r="BQ69" s="1"/>
      <c r="BR69" s="1"/>
      <c r="BS69" s="1"/>
      <c r="BT69" s="1"/>
      <c r="BU69" s="1"/>
      <c r="BV69" s="1"/>
    </row>
    <row r="70" spans="1:74" ht="7.65" customHeight="1" x14ac:dyDescent="0.45">
      <c r="A70" s="191"/>
      <c r="B70" s="192"/>
      <c r="C70" s="192"/>
      <c r="D70" s="180"/>
      <c r="E70" s="180"/>
      <c r="F70" s="180"/>
      <c r="G70" s="180"/>
      <c r="H70" s="180"/>
      <c r="I70" s="180"/>
      <c r="J70" s="180"/>
      <c r="K70" s="180"/>
      <c r="L70" s="180"/>
      <c r="M70" s="180"/>
      <c r="N70" s="180"/>
      <c r="O70" s="180"/>
      <c r="P70" s="180"/>
      <c r="Q70" s="180"/>
      <c r="R70" s="180"/>
      <c r="S70" s="180"/>
      <c r="T70" s="180"/>
      <c r="U70" s="180"/>
      <c r="V70" s="180"/>
      <c r="W70" s="180"/>
      <c r="X70" s="180"/>
      <c r="Y70" s="180"/>
      <c r="Z70" s="180"/>
      <c r="AA70" s="180"/>
      <c r="AB70" s="181"/>
      <c r="AC70" s="181"/>
      <c r="AD70" s="181"/>
      <c r="AE70" s="181"/>
      <c r="AF70" s="181"/>
      <c r="AG70" s="182"/>
      <c r="AH70" s="227"/>
      <c r="AI70" s="228"/>
      <c r="AJ70" s="228"/>
      <c r="AK70" s="228"/>
      <c r="AL70" s="228"/>
      <c r="AM70" s="228"/>
      <c r="AN70" s="228"/>
      <c r="AO70" s="228"/>
      <c r="AP70" s="233" t="s">
        <v>34</v>
      </c>
      <c r="AQ70" s="208"/>
      <c r="AR70" s="208"/>
      <c r="AS70" s="208"/>
      <c r="AT70" s="208" t="s">
        <v>35</v>
      </c>
      <c r="AU70" s="208"/>
      <c r="AV70" s="208"/>
      <c r="AW70" s="208"/>
      <c r="AX70" s="208" t="s">
        <v>36</v>
      </c>
      <c r="AY70" s="208"/>
      <c r="AZ70" s="208"/>
      <c r="BA70" s="210"/>
      <c r="BB70" s="212" t="s">
        <v>70</v>
      </c>
      <c r="BC70" s="212"/>
      <c r="BD70" s="212"/>
      <c r="BE70" s="212"/>
      <c r="BF70" s="212"/>
      <c r="BG70" s="212"/>
      <c r="BH70" s="212"/>
      <c r="BI70" s="212"/>
      <c r="BJ70" s="212"/>
      <c r="BK70" s="212"/>
      <c r="BL70" s="212"/>
      <c r="BM70" s="213"/>
      <c r="BN70" s="1"/>
      <c r="BO70" s="1"/>
      <c r="BP70" s="1"/>
      <c r="BQ70" s="1"/>
      <c r="BR70" s="1"/>
      <c r="BS70" s="1"/>
      <c r="BT70" s="1"/>
      <c r="BU70" s="1"/>
      <c r="BV70" s="1"/>
    </row>
    <row r="71" spans="1:74" ht="7.65" customHeight="1" x14ac:dyDescent="0.45">
      <c r="A71" s="191"/>
      <c r="B71" s="192"/>
      <c r="C71" s="192"/>
      <c r="D71" s="180" t="s">
        <v>14</v>
      </c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0"/>
      <c r="S71" s="180"/>
      <c r="T71" s="180"/>
      <c r="U71" s="180"/>
      <c r="V71" s="180"/>
      <c r="W71" s="180"/>
      <c r="X71" s="180"/>
      <c r="Y71" s="180"/>
      <c r="Z71" s="180"/>
      <c r="AA71" s="180"/>
      <c r="AB71" s="181" t="str">
        <f>IF($BR$9="","",IF(VLOOKUP($BR$9,小５_データ入力シート!$A$7:$AY$106,29)="","",VLOOKUP($BR$9,小５_データ入力シート!$A$7:$AY$106,29)))</f>
        <v/>
      </c>
      <c r="AC71" s="181"/>
      <c r="AD71" s="181"/>
      <c r="AE71" s="181" t="str">
        <f>IF($BR$9="","",IF(VLOOKUP($BR$9,小６_データ入力シート!$A$7:$AY$106,29)="","",VLOOKUP($BR$9,小６_データ入力シート!$A$7:$AY$106,29)))</f>
        <v/>
      </c>
      <c r="AF71" s="181"/>
      <c r="AG71" s="182"/>
      <c r="AH71" s="229"/>
      <c r="AI71" s="230"/>
      <c r="AJ71" s="230"/>
      <c r="AK71" s="230"/>
      <c r="AL71" s="230"/>
      <c r="AM71" s="230"/>
      <c r="AN71" s="230"/>
      <c r="AO71" s="230"/>
      <c r="AP71" s="233"/>
      <c r="AQ71" s="208"/>
      <c r="AR71" s="208"/>
      <c r="AS71" s="208"/>
      <c r="AT71" s="208"/>
      <c r="AU71" s="208"/>
      <c r="AV71" s="208"/>
      <c r="AW71" s="208"/>
      <c r="AX71" s="208"/>
      <c r="AY71" s="208"/>
      <c r="AZ71" s="208"/>
      <c r="BA71" s="210"/>
      <c r="BB71" s="214"/>
      <c r="BC71" s="214"/>
      <c r="BD71" s="214"/>
      <c r="BE71" s="214"/>
      <c r="BF71" s="214"/>
      <c r="BG71" s="214"/>
      <c r="BH71" s="214"/>
      <c r="BI71" s="214"/>
      <c r="BJ71" s="214"/>
      <c r="BK71" s="214"/>
      <c r="BL71" s="214"/>
      <c r="BM71" s="215"/>
      <c r="BN71" s="1"/>
      <c r="BO71" s="1"/>
      <c r="BP71" s="1"/>
      <c r="BQ71" s="1"/>
      <c r="BR71" s="1"/>
      <c r="BS71" s="1"/>
      <c r="BT71" s="1"/>
      <c r="BU71" s="1"/>
      <c r="BV71" s="1"/>
    </row>
    <row r="72" spans="1:74" ht="7.65" customHeight="1" x14ac:dyDescent="0.45">
      <c r="A72" s="191"/>
      <c r="B72" s="192"/>
      <c r="C72" s="192"/>
      <c r="D72" s="205"/>
      <c r="E72" s="205"/>
      <c r="F72" s="205"/>
      <c r="G72" s="205"/>
      <c r="H72" s="205"/>
      <c r="I72" s="205"/>
      <c r="J72" s="205"/>
      <c r="K72" s="205"/>
      <c r="L72" s="205"/>
      <c r="M72" s="205"/>
      <c r="N72" s="205"/>
      <c r="O72" s="205"/>
      <c r="P72" s="205"/>
      <c r="Q72" s="205"/>
      <c r="R72" s="205"/>
      <c r="S72" s="205"/>
      <c r="T72" s="205"/>
      <c r="U72" s="205"/>
      <c r="V72" s="205"/>
      <c r="W72" s="205"/>
      <c r="X72" s="205"/>
      <c r="Y72" s="205"/>
      <c r="Z72" s="205"/>
      <c r="AA72" s="205"/>
      <c r="AB72" s="206"/>
      <c r="AC72" s="206"/>
      <c r="AD72" s="206"/>
      <c r="AE72" s="206"/>
      <c r="AF72" s="206"/>
      <c r="AG72" s="207"/>
      <c r="AH72" s="229"/>
      <c r="AI72" s="230"/>
      <c r="AJ72" s="230"/>
      <c r="AK72" s="230"/>
      <c r="AL72" s="230"/>
      <c r="AM72" s="230"/>
      <c r="AN72" s="230"/>
      <c r="AO72" s="230"/>
      <c r="AP72" s="233"/>
      <c r="AQ72" s="208"/>
      <c r="AR72" s="208"/>
      <c r="AS72" s="208"/>
      <c r="AT72" s="208"/>
      <c r="AU72" s="208"/>
      <c r="AV72" s="208"/>
      <c r="AW72" s="208"/>
      <c r="AX72" s="208"/>
      <c r="AY72" s="208"/>
      <c r="AZ72" s="208"/>
      <c r="BA72" s="210"/>
      <c r="BB72" s="214"/>
      <c r="BC72" s="214"/>
      <c r="BD72" s="214"/>
      <c r="BE72" s="214"/>
      <c r="BF72" s="214"/>
      <c r="BG72" s="214"/>
      <c r="BH72" s="214"/>
      <c r="BI72" s="214"/>
      <c r="BJ72" s="214"/>
      <c r="BK72" s="214"/>
      <c r="BL72" s="214"/>
      <c r="BM72" s="215"/>
      <c r="BN72" s="1"/>
      <c r="BO72" s="1"/>
      <c r="BP72" s="1"/>
      <c r="BQ72" s="1"/>
      <c r="BR72" s="1"/>
      <c r="BS72" s="1"/>
      <c r="BT72" s="1"/>
      <c r="BU72" s="1"/>
      <c r="BV72" s="1"/>
    </row>
    <row r="73" spans="1:74" ht="7.65" customHeight="1" x14ac:dyDescent="0.45">
      <c r="A73" s="191" t="s">
        <v>29</v>
      </c>
      <c r="B73" s="192"/>
      <c r="C73" s="192"/>
      <c r="D73" s="195" t="s">
        <v>15</v>
      </c>
      <c r="E73" s="195"/>
      <c r="F73" s="195"/>
      <c r="G73" s="195"/>
      <c r="H73" s="195"/>
      <c r="I73" s="195"/>
      <c r="J73" s="195"/>
      <c r="K73" s="195"/>
      <c r="L73" s="195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195"/>
      <c r="Z73" s="195"/>
      <c r="AA73" s="195"/>
      <c r="AB73" s="196" t="str">
        <f>IF($BR$9="","",IF(VLOOKUP($BR$9,小５_データ入力シート!$A$7:$AY$106,30)="","",VLOOKUP($BR$9,小５_データ入力シート!$A$7:$AY$106,30)))</f>
        <v/>
      </c>
      <c r="AC73" s="196"/>
      <c r="AD73" s="196"/>
      <c r="AE73" s="196" t="str">
        <f>IF($BR$9="","",IF(VLOOKUP($BR$9,小６_データ入力シート!$A$7:$AY$106,30)="","",VLOOKUP($BR$9,小６_データ入力シート!$A$7:$AY$106,30)))</f>
        <v/>
      </c>
      <c r="AF73" s="196"/>
      <c r="AG73" s="197"/>
      <c r="AH73" s="229"/>
      <c r="AI73" s="230"/>
      <c r="AJ73" s="230"/>
      <c r="AK73" s="230"/>
      <c r="AL73" s="230"/>
      <c r="AM73" s="230"/>
      <c r="AN73" s="230"/>
      <c r="AO73" s="230"/>
      <c r="AP73" s="233"/>
      <c r="AQ73" s="208"/>
      <c r="AR73" s="208"/>
      <c r="AS73" s="208"/>
      <c r="AT73" s="208"/>
      <c r="AU73" s="208"/>
      <c r="AV73" s="208"/>
      <c r="AW73" s="208"/>
      <c r="AX73" s="208"/>
      <c r="AY73" s="208"/>
      <c r="AZ73" s="208"/>
      <c r="BA73" s="210"/>
      <c r="BB73" s="214"/>
      <c r="BC73" s="214"/>
      <c r="BD73" s="214"/>
      <c r="BE73" s="214"/>
      <c r="BF73" s="214"/>
      <c r="BG73" s="214"/>
      <c r="BH73" s="214"/>
      <c r="BI73" s="214"/>
      <c r="BJ73" s="214"/>
      <c r="BK73" s="214"/>
      <c r="BL73" s="214"/>
      <c r="BM73" s="215"/>
      <c r="BN73" s="1"/>
      <c r="BO73" s="1"/>
      <c r="BP73" s="1"/>
      <c r="BQ73" s="1"/>
      <c r="BR73" s="1"/>
      <c r="BS73" s="1"/>
      <c r="BT73" s="1"/>
      <c r="BU73" s="1"/>
      <c r="BV73" s="1"/>
    </row>
    <row r="74" spans="1:74" ht="7.65" customHeight="1" x14ac:dyDescent="0.45">
      <c r="A74" s="191"/>
      <c r="B74" s="192"/>
      <c r="C74" s="192"/>
      <c r="D74" s="180"/>
      <c r="E74" s="180"/>
      <c r="F74" s="180"/>
      <c r="G74" s="180"/>
      <c r="H74" s="180"/>
      <c r="I74" s="180"/>
      <c r="J74" s="180"/>
      <c r="K74" s="180"/>
      <c r="L74" s="180"/>
      <c r="M74" s="180"/>
      <c r="N74" s="180"/>
      <c r="O74" s="180"/>
      <c r="P74" s="180"/>
      <c r="Q74" s="180"/>
      <c r="R74" s="180"/>
      <c r="S74" s="180"/>
      <c r="T74" s="180"/>
      <c r="U74" s="180"/>
      <c r="V74" s="180"/>
      <c r="W74" s="180"/>
      <c r="X74" s="180"/>
      <c r="Y74" s="180"/>
      <c r="Z74" s="180"/>
      <c r="AA74" s="180"/>
      <c r="AB74" s="181"/>
      <c r="AC74" s="181"/>
      <c r="AD74" s="181"/>
      <c r="AE74" s="181"/>
      <c r="AF74" s="181"/>
      <c r="AG74" s="182"/>
      <c r="AH74" s="231"/>
      <c r="AI74" s="232"/>
      <c r="AJ74" s="232"/>
      <c r="AK74" s="232"/>
      <c r="AL74" s="232"/>
      <c r="AM74" s="232"/>
      <c r="AN74" s="232"/>
      <c r="AO74" s="232"/>
      <c r="AP74" s="234"/>
      <c r="AQ74" s="209"/>
      <c r="AR74" s="209"/>
      <c r="AS74" s="209"/>
      <c r="AT74" s="209"/>
      <c r="AU74" s="209"/>
      <c r="AV74" s="209"/>
      <c r="AW74" s="209"/>
      <c r="AX74" s="209"/>
      <c r="AY74" s="209"/>
      <c r="AZ74" s="209"/>
      <c r="BA74" s="211"/>
      <c r="BB74" s="216"/>
      <c r="BC74" s="216"/>
      <c r="BD74" s="216"/>
      <c r="BE74" s="216"/>
      <c r="BF74" s="216"/>
      <c r="BG74" s="216"/>
      <c r="BH74" s="216"/>
      <c r="BI74" s="216"/>
      <c r="BJ74" s="216"/>
      <c r="BK74" s="216"/>
      <c r="BL74" s="216"/>
      <c r="BM74" s="217"/>
      <c r="BN74" s="1"/>
      <c r="BO74" s="1"/>
      <c r="BP74" s="1"/>
      <c r="BQ74" s="1"/>
      <c r="BR74" s="1"/>
      <c r="BS74" s="1"/>
      <c r="BT74" s="1"/>
      <c r="BU74" s="1"/>
      <c r="BV74" s="1"/>
    </row>
    <row r="75" spans="1:74" ht="7.65" customHeight="1" x14ac:dyDescent="0.45">
      <c r="A75" s="191"/>
      <c r="B75" s="192"/>
      <c r="C75" s="192"/>
      <c r="D75" s="180" t="s">
        <v>16</v>
      </c>
      <c r="E75" s="180"/>
      <c r="F75" s="180"/>
      <c r="G75" s="180"/>
      <c r="H75" s="180"/>
      <c r="I75" s="180"/>
      <c r="J75" s="180"/>
      <c r="K75" s="180"/>
      <c r="L75" s="180"/>
      <c r="M75" s="180"/>
      <c r="N75" s="180"/>
      <c r="O75" s="180"/>
      <c r="P75" s="180"/>
      <c r="Q75" s="180"/>
      <c r="R75" s="180"/>
      <c r="S75" s="180"/>
      <c r="T75" s="180"/>
      <c r="U75" s="180"/>
      <c r="V75" s="180"/>
      <c r="W75" s="180"/>
      <c r="X75" s="180"/>
      <c r="Y75" s="180"/>
      <c r="Z75" s="180"/>
      <c r="AA75" s="180"/>
      <c r="AB75" s="181" t="str">
        <f>IF($BR$9="","",IF(VLOOKUP($BR$9,小５_データ入力シート!$A$7:$AY$106,31)="","",VLOOKUP($BR$9,小５_データ入力シート!$A$7:$AY$106,31)))</f>
        <v/>
      </c>
      <c r="AC75" s="181"/>
      <c r="AD75" s="181"/>
      <c r="AE75" s="181" t="str">
        <f>IF($BR$9="","",IF(VLOOKUP($BR$9,小６_データ入力シート!$A$7:$AY$106,31)="","",VLOOKUP($BR$9,小６_データ入力シート!$A$7:$AY$106,31)))</f>
        <v/>
      </c>
      <c r="AF75" s="181"/>
      <c r="AG75" s="182"/>
      <c r="AH75" s="200" t="s">
        <v>66</v>
      </c>
      <c r="AI75" s="199"/>
      <c r="AJ75" s="199"/>
      <c r="AK75" s="199"/>
      <c r="AL75" s="199"/>
      <c r="AM75" s="199"/>
      <c r="AN75" s="199"/>
      <c r="AO75" s="199"/>
      <c r="AP75" s="203" t="str">
        <f>IF($BR$9="","",IF(VLOOKUP($BR$9,小５_データ入力シート!$A$7:$AY$106,49)="","",VLOOKUP($BR$9,小５_データ入力シート!$A$7:$AY$106,49)))</f>
        <v/>
      </c>
      <c r="AQ75" s="172"/>
      <c r="AR75" s="172"/>
      <c r="AS75" s="172"/>
      <c r="AT75" s="172" t="str">
        <f>IF($BR$9="","",IF(VLOOKUP($BR$9,小５_データ入力シート!$A$7:$AY$106,50)="","",VLOOKUP($BR$9,小５_データ入力シート!$A$7:$AY$106,50)))</f>
        <v/>
      </c>
      <c r="AU75" s="172"/>
      <c r="AV75" s="172"/>
      <c r="AW75" s="172"/>
      <c r="AX75" s="172" t="str">
        <f>IF(AP75="","",AP75-AT75)</f>
        <v/>
      </c>
      <c r="AY75" s="172"/>
      <c r="AZ75" s="172"/>
      <c r="BA75" s="173"/>
      <c r="BB75" s="176" t="str">
        <f>IF($BR$9="","",IF(VLOOKUP($BR$9,小５_データ入力シート!$A$7:$AY$106,51)="","",VLOOKUP($BR$9,小５_データ入力シート!$A$7:$AY$106,51)))</f>
        <v/>
      </c>
      <c r="BC75" s="176"/>
      <c r="BD75" s="176"/>
      <c r="BE75" s="176"/>
      <c r="BF75" s="176"/>
      <c r="BG75" s="176"/>
      <c r="BH75" s="176"/>
      <c r="BI75" s="176"/>
      <c r="BJ75" s="176"/>
      <c r="BK75" s="176"/>
      <c r="BL75" s="176"/>
      <c r="BM75" s="177"/>
      <c r="BN75" s="1"/>
      <c r="BO75" s="1"/>
      <c r="BP75" s="1"/>
      <c r="BQ75" s="1"/>
      <c r="BR75" s="1"/>
      <c r="BS75" s="1"/>
      <c r="BT75" s="1"/>
      <c r="BU75" s="1"/>
      <c r="BV75" s="1"/>
    </row>
    <row r="76" spans="1:74" ht="7.65" customHeight="1" x14ac:dyDescent="0.45">
      <c r="A76" s="191"/>
      <c r="B76" s="192"/>
      <c r="C76" s="192"/>
      <c r="D76" s="180"/>
      <c r="E76" s="180"/>
      <c r="F76" s="180"/>
      <c r="G76" s="180"/>
      <c r="H76" s="180"/>
      <c r="I76" s="180"/>
      <c r="J76" s="180"/>
      <c r="K76" s="180"/>
      <c r="L76" s="180"/>
      <c r="M76" s="180"/>
      <c r="N76" s="180"/>
      <c r="O76" s="180"/>
      <c r="P76" s="180"/>
      <c r="Q76" s="180"/>
      <c r="R76" s="180"/>
      <c r="S76" s="180"/>
      <c r="T76" s="180"/>
      <c r="U76" s="180"/>
      <c r="V76" s="180"/>
      <c r="W76" s="180"/>
      <c r="X76" s="180"/>
      <c r="Y76" s="180"/>
      <c r="Z76" s="180"/>
      <c r="AA76" s="180"/>
      <c r="AB76" s="181"/>
      <c r="AC76" s="181"/>
      <c r="AD76" s="181"/>
      <c r="AE76" s="181"/>
      <c r="AF76" s="181"/>
      <c r="AG76" s="182"/>
      <c r="AH76" s="200"/>
      <c r="AI76" s="199"/>
      <c r="AJ76" s="199"/>
      <c r="AK76" s="199"/>
      <c r="AL76" s="199"/>
      <c r="AM76" s="199"/>
      <c r="AN76" s="199"/>
      <c r="AO76" s="199"/>
      <c r="AP76" s="203"/>
      <c r="AQ76" s="172"/>
      <c r="AR76" s="172"/>
      <c r="AS76" s="172"/>
      <c r="AT76" s="172"/>
      <c r="AU76" s="172"/>
      <c r="AV76" s="172"/>
      <c r="AW76" s="172"/>
      <c r="AX76" s="172"/>
      <c r="AY76" s="172"/>
      <c r="AZ76" s="172"/>
      <c r="BA76" s="173"/>
      <c r="BB76" s="176"/>
      <c r="BC76" s="176"/>
      <c r="BD76" s="176"/>
      <c r="BE76" s="176"/>
      <c r="BF76" s="176"/>
      <c r="BG76" s="176"/>
      <c r="BH76" s="176"/>
      <c r="BI76" s="176"/>
      <c r="BJ76" s="176"/>
      <c r="BK76" s="176"/>
      <c r="BL76" s="176"/>
      <c r="BM76" s="177"/>
      <c r="BN76" s="1"/>
      <c r="BO76" s="1"/>
      <c r="BP76" s="1"/>
      <c r="BQ76" s="1"/>
      <c r="BR76" s="1"/>
      <c r="BS76" s="1"/>
      <c r="BT76" s="1"/>
      <c r="BU76" s="1"/>
      <c r="BV76" s="1"/>
    </row>
    <row r="77" spans="1:74" ht="7.65" customHeight="1" x14ac:dyDescent="0.45">
      <c r="A77" s="191"/>
      <c r="B77" s="192"/>
      <c r="C77" s="192"/>
      <c r="D77" s="180" t="s">
        <v>14</v>
      </c>
      <c r="E77" s="180"/>
      <c r="F77" s="180"/>
      <c r="G77" s="180"/>
      <c r="H77" s="180"/>
      <c r="I77" s="180"/>
      <c r="J77" s="180"/>
      <c r="K77" s="180"/>
      <c r="L77" s="180"/>
      <c r="M77" s="180"/>
      <c r="N77" s="180"/>
      <c r="O77" s="180"/>
      <c r="P77" s="180"/>
      <c r="Q77" s="180"/>
      <c r="R77" s="180"/>
      <c r="S77" s="180"/>
      <c r="T77" s="180"/>
      <c r="U77" s="180"/>
      <c r="V77" s="180"/>
      <c r="W77" s="180"/>
      <c r="X77" s="180"/>
      <c r="Y77" s="180"/>
      <c r="Z77" s="180"/>
      <c r="AA77" s="180"/>
      <c r="AB77" s="181" t="str">
        <f>IF($BR$9="","",IF(VLOOKUP($BR$9,小５_データ入力シート!$A$7:$AY$106,32)="","",VLOOKUP($BR$9,小５_データ入力シート!$A$7:$AY$106,32)))</f>
        <v/>
      </c>
      <c r="AC77" s="181"/>
      <c r="AD77" s="181"/>
      <c r="AE77" s="181" t="str">
        <f>IF($BR$9="","",IF(VLOOKUP($BR$9,小６_データ入力シート!$A$7:$AY$106,32)="","",VLOOKUP($BR$9,小６_データ入力シート!$A$7:$AY$106,32)))</f>
        <v/>
      </c>
      <c r="AF77" s="181"/>
      <c r="AG77" s="182"/>
      <c r="AH77" s="200"/>
      <c r="AI77" s="199"/>
      <c r="AJ77" s="199"/>
      <c r="AK77" s="199"/>
      <c r="AL77" s="199"/>
      <c r="AM77" s="199"/>
      <c r="AN77" s="199"/>
      <c r="AO77" s="199"/>
      <c r="AP77" s="203"/>
      <c r="AQ77" s="172"/>
      <c r="AR77" s="172"/>
      <c r="AS77" s="172"/>
      <c r="AT77" s="172"/>
      <c r="AU77" s="172"/>
      <c r="AV77" s="172"/>
      <c r="AW77" s="172"/>
      <c r="AX77" s="172"/>
      <c r="AY77" s="172"/>
      <c r="AZ77" s="172"/>
      <c r="BA77" s="173"/>
      <c r="BB77" s="176"/>
      <c r="BC77" s="176"/>
      <c r="BD77" s="176"/>
      <c r="BE77" s="176"/>
      <c r="BF77" s="176"/>
      <c r="BG77" s="176"/>
      <c r="BH77" s="176"/>
      <c r="BI77" s="176"/>
      <c r="BJ77" s="176"/>
      <c r="BK77" s="176"/>
      <c r="BL77" s="176"/>
      <c r="BM77" s="177"/>
      <c r="BN77" s="1"/>
      <c r="BO77" s="1"/>
      <c r="BP77" s="1"/>
      <c r="BQ77" s="1"/>
      <c r="BR77" s="1"/>
      <c r="BS77" s="1"/>
      <c r="BT77" s="1"/>
      <c r="BU77" s="1"/>
      <c r="BV77" s="1"/>
    </row>
    <row r="78" spans="1:74" ht="7.65" customHeight="1" x14ac:dyDescent="0.45">
      <c r="A78" s="191"/>
      <c r="B78" s="192"/>
      <c r="C78" s="192"/>
      <c r="D78" s="205"/>
      <c r="E78" s="205"/>
      <c r="F78" s="205"/>
      <c r="G78" s="205"/>
      <c r="H78" s="205"/>
      <c r="I78" s="205"/>
      <c r="J78" s="205"/>
      <c r="K78" s="205"/>
      <c r="L78" s="205"/>
      <c r="M78" s="205"/>
      <c r="N78" s="205"/>
      <c r="O78" s="205"/>
      <c r="P78" s="205"/>
      <c r="Q78" s="205"/>
      <c r="R78" s="205"/>
      <c r="S78" s="205"/>
      <c r="T78" s="205"/>
      <c r="U78" s="205"/>
      <c r="V78" s="205"/>
      <c r="W78" s="205"/>
      <c r="X78" s="205"/>
      <c r="Y78" s="205"/>
      <c r="Z78" s="205"/>
      <c r="AA78" s="205"/>
      <c r="AB78" s="206"/>
      <c r="AC78" s="206"/>
      <c r="AD78" s="206"/>
      <c r="AE78" s="206"/>
      <c r="AF78" s="206"/>
      <c r="AG78" s="207"/>
      <c r="AH78" s="200"/>
      <c r="AI78" s="199"/>
      <c r="AJ78" s="199"/>
      <c r="AK78" s="199"/>
      <c r="AL78" s="199"/>
      <c r="AM78" s="199"/>
      <c r="AN78" s="199"/>
      <c r="AO78" s="199"/>
      <c r="AP78" s="203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3"/>
      <c r="BB78" s="176"/>
      <c r="BC78" s="176"/>
      <c r="BD78" s="176"/>
      <c r="BE78" s="176"/>
      <c r="BF78" s="176"/>
      <c r="BG78" s="176"/>
      <c r="BH78" s="176"/>
      <c r="BI78" s="176"/>
      <c r="BJ78" s="176"/>
      <c r="BK78" s="176"/>
      <c r="BL78" s="176"/>
      <c r="BM78" s="177"/>
      <c r="BN78" s="1"/>
      <c r="BO78" s="1"/>
      <c r="BP78" s="1"/>
      <c r="BQ78" s="1"/>
      <c r="BR78" s="1"/>
      <c r="BS78" s="1"/>
      <c r="BT78" s="1"/>
      <c r="BU78" s="1"/>
      <c r="BV78" s="1"/>
    </row>
    <row r="79" spans="1:74" ht="7.65" customHeight="1" x14ac:dyDescent="0.45">
      <c r="A79" s="191" t="s">
        <v>22</v>
      </c>
      <c r="B79" s="192"/>
      <c r="C79" s="192"/>
      <c r="D79" s="195" t="s">
        <v>15</v>
      </c>
      <c r="E79" s="195"/>
      <c r="F79" s="195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S79" s="195"/>
      <c r="T79" s="195"/>
      <c r="U79" s="195"/>
      <c r="V79" s="195"/>
      <c r="W79" s="195"/>
      <c r="X79" s="195"/>
      <c r="Y79" s="195"/>
      <c r="Z79" s="195"/>
      <c r="AA79" s="195"/>
      <c r="AB79" s="196" t="str">
        <f>IF($BR$9="","",IF(VLOOKUP($BR$9,小５_データ入力シート!$A$7:$AY$106,33)="","",VLOOKUP($BR$9,小５_データ入力シート!$A$7:$AY$106,33)))</f>
        <v/>
      </c>
      <c r="AC79" s="196"/>
      <c r="AD79" s="196"/>
      <c r="AE79" s="196" t="str">
        <f>IF($BR$9="","",IF(VLOOKUP($BR$9,小６_データ入力シート!$A$7:$AY$106,33)="","",VLOOKUP($BR$9,小６_データ入力シート!$A$7:$AY$106,33)))</f>
        <v/>
      </c>
      <c r="AF79" s="196"/>
      <c r="AG79" s="197"/>
      <c r="AH79" s="200"/>
      <c r="AI79" s="199"/>
      <c r="AJ79" s="199"/>
      <c r="AK79" s="199"/>
      <c r="AL79" s="199"/>
      <c r="AM79" s="199"/>
      <c r="AN79" s="199"/>
      <c r="AO79" s="199"/>
      <c r="AP79" s="203"/>
      <c r="AQ79" s="172"/>
      <c r="AR79" s="172"/>
      <c r="AS79" s="172"/>
      <c r="AT79" s="172"/>
      <c r="AU79" s="172"/>
      <c r="AV79" s="172"/>
      <c r="AW79" s="172"/>
      <c r="AX79" s="172"/>
      <c r="AY79" s="172"/>
      <c r="AZ79" s="172"/>
      <c r="BA79" s="173"/>
      <c r="BB79" s="176"/>
      <c r="BC79" s="176"/>
      <c r="BD79" s="176"/>
      <c r="BE79" s="176"/>
      <c r="BF79" s="176"/>
      <c r="BG79" s="176"/>
      <c r="BH79" s="176"/>
      <c r="BI79" s="176"/>
      <c r="BJ79" s="176"/>
      <c r="BK79" s="176"/>
      <c r="BL79" s="176"/>
      <c r="BM79" s="177"/>
      <c r="BN79" s="1"/>
      <c r="BO79" s="1"/>
      <c r="BP79" s="1"/>
      <c r="BQ79" s="1"/>
      <c r="BR79" s="1"/>
      <c r="BS79" s="1"/>
      <c r="BT79" s="1"/>
      <c r="BU79" s="1"/>
      <c r="BV79" s="1"/>
    </row>
    <row r="80" spans="1:74" ht="7.65" customHeight="1" x14ac:dyDescent="0.45">
      <c r="A80" s="191"/>
      <c r="B80" s="192"/>
      <c r="C80" s="192"/>
      <c r="D80" s="180"/>
      <c r="E80" s="180"/>
      <c r="F80" s="180"/>
      <c r="G80" s="180"/>
      <c r="H80" s="180"/>
      <c r="I80" s="180"/>
      <c r="J80" s="180"/>
      <c r="K80" s="180"/>
      <c r="L80" s="180"/>
      <c r="M80" s="180"/>
      <c r="N80" s="180"/>
      <c r="O80" s="180"/>
      <c r="P80" s="180"/>
      <c r="Q80" s="180"/>
      <c r="R80" s="180"/>
      <c r="S80" s="180"/>
      <c r="T80" s="180"/>
      <c r="U80" s="180"/>
      <c r="V80" s="180"/>
      <c r="W80" s="180"/>
      <c r="X80" s="180"/>
      <c r="Y80" s="180"/>
      <c r="Z80" s="180"/>
      <c r="AA80" s="180"/>
      <c r="AB80" s="181"/>
      <c r="AC80" s="181"/>
      <c r="AD80" s="181"/>
      <c r="AE80" s="181"/>
      <c r="AF80" s="181"/>
      <c r="AG80" s="182"/>
      <c r="AH80" s="198" t="s">
        <v>67</v>
      </c>
      <c r="AI80" s="199"/>
      <c r="AJ80" s="199"/>
      <c r="AK80" s="199"/>
      <c r="AL80" s="199"/>
      <c r="AM80" s="199"/>
      <c r="AN80" s="199"/>
      <c r="AO80" s="199"/>
      <c r="AP80" s="203" t="str">
        <f>IF($BR$9="","",IF(VLOOKUP($BR$9,小６_データ入力シート!$A$7:$AY$106,49)="","",VLOOKUP($BR$9,小６_データ入力シート!$A$7:$AY$106,49)))</f>
        <v/>
      </c>
      <c r="AQ80" s="172"/>
      <c r="AR80" s="172"/>
      <c r="AS80" s="172"/>
      <c r="AT80" s="172" t="str">
        <f>IF($BR$9="","",IF(VLOOKUP($BR$9,小６_データ入力シート!$A$7:$AY$106,50)="","",VLOOKUP($BR$9,小６_データ入力シート!$A$7:$AY$106,50)))</f>
        <v/>
      </c>
      <c r="AU80" s="172"/>
      <c r="AV80" s="172"/>
      <c r="AW80" s="172"/>
      <c r="AX80" s="172" t="str">
        <f>IF(AP80="","",AP80-AT80)</f>
        <v/>
      </c>
      <c r="AY80" s="172"/>
      <c r="AZ80" s="172"/>
      <c r="BA80" s="173"/>
      <c r="BB80" s="176" t="str">
        <f>IF($BR$9="","",IF(VLOOKUP($BR$9,小６_データ入力シート!$A$7:$AY$106,51)="","",VLOOKUP($BR$9,小６_データ入力シート!$A$7:$AY$106,51)))</f>
        <v/>
      </c>
      <c r="BC80" s="176"/>
      <c r="BD80" s="176"/>
      <c r="BE80" s="176"/>
      <c r="BF80" s="176"/>
      <c r="BG80" s="176"/>
      <c r="BH80" s="176"/>
      <c r="BI80" s="176"/>
      <c r="BJ80" s="176"/>
      <c r="BK80" s="176"/>
      <c r="BL80" s="176"/>
      <c r="BM80" s="177"/>
      <c r="BN80" s="1"/>
      <c r="BO80" s="1"/>
      <c r="BP80" s="1"/>
      <c r="BQ80" s="1"/>
      <c r="BR80" s="1"/>
      <c r="BS80" s="1"/>
      <c r="BT80" s="1"/>
      <c r="BU80" s="1"/>
      <c r="BV80" s="1"/>
    </row>
    <row r="81" spans="1:74" ht="7.65" customHeight="1" x14ac:dyDescent="0.45">
      <c r="A81" s="191"/>
      <c r="B81" s="192"/>
      <c r="C81" s="192"/>
      <c r="D81" s="180" t="s">
        <v>16</v>
      </c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  <c r="W81" s="180"/>
      <c r="X81" s="180"/>
      <c r="Y81" s="180"/>
      <c r="Z81" s="180"/>
      <c r="AA81" s="180"/>
      <c r="AB81" s="181" t="str">
        <f>IF($BR$9="","",IF(VLOOKUP($BR$9,小５_データ入力シート!$A$7:$AY$106,34)="","",VLOOKUP($BR$9,小５_データ入力シート!$A$7:$AY$106,34)))</f>
        <v/>
      </c>
      <c r="AC81" s="181"/>
      <c r="AD81" s="181"/>
      <c r="AE81" s="181" t="str">
        <f>IF($BR$9="","",IF(VLOOKUP($BR$9,小６_データ入力シート!$A$7:$AY$106,34)="","",VLOOKUP($BR$9,小６_データ入力シート!$A$7:$AY$106,34)))</f>
        <v/>
      </c>
      <c r="AF81" s="181"/>
      <c r="AG81" s="182"/>
      <c r="AH81" s="200"/>
      <c r="AI81" s="199"/>
      <c r="AJ81" s="199"/>
      <c r="AK81" s="199"/>
      <c r="AL81" s="199"/>
      <c r="AM81" s="199"/>
      <c r="AN81" s="199"/>
      <c r="AO81" s="199"/>
      <c r="AP81" s="203"/>
      <c r="AQ81" s="172"/>
      <c r="AR81" s="172"/>
      <c r="AS81" s="172"/>
      <c r="AT81" s="172"/>
      <c r="AU81" s="172"/>
      <c r="AV81" s="172"/>
      <c r="AW81" s="172"/>
      <c r="AX81" s="172"/>
      <c r="AY81" s="172"/>
      <c r="AZ81" s="172"/>
      <c r="BA81" s="173"/>
      <c r="BB81" s="176"/>
      <c r="BC81" s="176"/>
      <c r="BD81" s="176"/>
      <c r="BE81" s="176"/>
      <c r="BF81" s="176"/>
      <c r="BG81" s="176"/>
      <c r="BH81" s="176"/>
      <c r="BI81" s="176"/>
      <c r="BJ81" s="176"/>
      <c r="BK81" s="176"/>
      <c r="BL81" s="176"/>
      <c r="BM81" s="177"/>
      <c r="BN81" s="1"/>
      <c r="BO81" s="1"/>
      <c r="BP81" s="1"/>
      <c r="BQ81" s="1"/>
      <c r="BR81" s="1"/>
      <c r="BS81" s="1"/>
      <c r="BT81" s="1"/>
      <c r="BU81" s="1"/>
      <c r="BV81" s="1"/>
    </row>
    <row r="82" spans="1:74" ht="7.65" customHeight="1" x14ac:dyDescent="0.45">
      <c r="A82" s="191"/>
      <c r="B82" s="192"/>
      <c r="C82" s="192"/>
      <c r="D82" s="180"/>
      <c r="E82" s="180"/>
      <c r="F82" s="180"/>
      <c r="G82" s="180"/>
      <c r="H82" s="180"/>
      <c r="I82" s="180"/>
      <c r="J82" s="180"/>
      <c r="K82" s="180"/>
      <c r="L82" s="180"/>
      <c r="M82" s="180"/>
      <c r="N82" s="180"/>
      <c r="O82" s="180"/>
      <c r="P82" s="180"/>
      <c r="Q82" s="180"/>
      <c r="R82" s="180"/>
      <c r="S82" s="180"/>
      <c r="T82" s="180"/>
      <c r="U82" s="180"/>
      <c r="V82" s="180"/>
      <c r="W82" s="180"/>
      <c r="X82" s="180"/>
      <c r="Y82" s="180"/>
      <c r="Z82" s="180"/>
      <c r="AA82" s="180"/>
      <c r="AB82" s="181"/>
      <c r="AC82" s="181"/>
      <c r="AD82" s="181"/>
      <c r="AE82" s="181"/>
      <c r="AF82" s="181"/>
      <c r="AG82" s="182"/>
      <c r="AH82" s="200"/>
      <c r="AI82" s="199"/>
      <c r="AJ82" s="199"/>
      <c r="AK82" s="199"/>
      <c r="AL82" s="199"/>
      <c r="AM82" s="199"/>
      <c r="AN82" s="199"/>
      <c r="AO82" s="199"/>
      <c r="AP82" s="203"/>
      <c r="AQ82" s="172"/>
      <c r="AR82" s="172"/>
      <c r="AS82" s="172"/>
      <c r="AT82" s="172"/>
      <c r="AU82" s="172"/>
      <c r="AV82" s="172"/>
      <c r="AW82" s="172"/>
      <c r="AX82" s="172"/>
      <c r="AY82" s="172"/>
      <c r="AZ82" s="172"/>
      <c r="BA82" s="173"/>
      <c r="BB82" s="176"/>
      <c r="BC82" s="176"/>
      <c r="BD82" s="176"/>
      <c r="BE82" s="176"/>
      <c r="BF82" s="176"/>
      <c r="BG82" s="176"/>
      <c r="BH82" s="176"/>
      <c r="BI82" s="176"/>
      <c r="BJ82" s="176"/>
      <c r="BK82" s="176"/>
      <c r="BL82" s="176"/>
      <c r="BM82" s="177"/>
      <c r="BN82" s="1"/>
      <c r="BO82" s="1"/>
      <c r="BP82" s="1"/>
      <c r="BQ82" s="1"/>
      <c r="BR82" s="1"/>
      <c r="BS82" s="1"/>
      <c r="BT82" s="1"/>
      <c r="BU82" s="1"/>
      <c r="BV82" s="1"/>
    </row>
    <row r="83" spans="1:74" ht="7.65" customHeight="1" x14ac:dyDescent="0.45">
      <c r="A83" s="191"/>
      <c r="B83" s="192"/>
      <c r="C83" s="192"/>
      <c r="D83" s="180" t="s">
        <v>14</v>
      </c>
      <c r="E83" s="180"/>
      <c r="F83" s="180"/>
      <c r="G83" s="180"/>
      <c r="H83" s="180"/>
      <c r="I83" s="180"/>
      <c r="J83" s="180"/>
      <c r="K83" s="180"/>
      <c r="L83" s="180"/>
      <c r="M83" s="180"/>
      <c r="N83" s="180"/>
      <c r="O83" s="180"/>
      <c r="P83" s="180"/>
      <c r="Q83" s="180"/>
      <c r="R83" s="180"/>
      <c r="S83" s="180"/>
      <c r="T83" s="180"/>
      <c r="U83" s="180"/>
      <c r="V83" s="180"/>
      <c r="W83" s="180"/>
      <c r="X83" s="180"/>
      <c r="Y83" s="180"/>
      <c r="Z83" s="180"/>
      <c r="AA83" s="180"/>
      <c r="AB83" s="181" t="str">
        <f>IF($BR$9="","",IF(VLOOKUP($BR$9,小５_データ入力シート!$A$7:$AY$106,35)="","",VLOOKUP($BR$9,小５_データ入力シート!$A$7:$AY$106,35)))</f>
        <v/>
      </c>
      <c r="AC83" s="181"/>
      <c r="AD83" s="181"/>
      <c r="AE83" s="181" t="str">
        <f>IF($BR$9="","",IF(VLOOKUP($BR$9,小６_データ入力シート!$A$7:$AY$106,35)="","",VLOOKUP($BR$9,小６_データ入力シート!$A$7:$AY$106,35)))</f>
        <v/>
      </c>
      <c r="AF83" s="181"/>
      <c r="AG83" s="182"/>
      <c r="AH83" s="200"/>
      <c r="AI83" s="199"/>
      <c r="AJ83" s="199"/>
      <c r="AK83" s="199"/>
      <c r="AL83" s="199"/>
      <c r="AM83" s="199"/>
      <c r="AN83" s="199"/>
      <c r="AO83" s="199"/>
      <c r="AP83" s="203"/>
      <c r="AQ83" s="172"/>
      <c r="AR83" s="172"/>
      <c r="AS83" s="172"/>
      <c r="AT83" s="172"/>
      <c r="AU83" s="172"/>
      <c r="AV83" s="172"/>
      <c r="AW83" s="172"/>
      <c r="AX83" s="172"/>
      <c r="AY83" s="172"/>
      <c r="AZ83" s="172"/>
      <c r="BA83" s="173"/>
      <c r="BB83" s="176"/>
      <c r="BC83" s="176"/>
      <c r="BD83" s="176"/>
      <c r="BE83" s="176"/>
      <c r="BF83" s="176"/>
      <c r="BG83" s="176"/>
      <c r="BH83" s="176"/>
      <c r="BI83" s="176"/>
      <c r="BJ83" s="176"/>
      <c r="BK83" s="176"/>
      <c r="BL83" s="176"/>
      <c r="BM83" s="177"/>
      <c r="BN83" s="1"/>
      <c r="BO83" s="1"/>
      <c r="BP83" s="1"/>
      <c r="BQ83" s="1"/>
      <c r="BR83" s="1"/>
      <c r="BS83" s="1"/>
      <c r="BT83" s="1"/>
      <c r="BU83" s="1"/>
      <c r="BV83" s="1"/>
    </row>
    <row r="84" spans="1:74" ht="7.65" customHeight="1" thickBot="1" x14ac:dyDescent="0.5">
      <c r="A84" s="193"/>
      <c r="B84" s="194"/>
      <c r="C84" s="194"/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  <c r="Y84" s="183"/>
      <c r="Z84" s="183"/>
      <c r="AA84" s="183"/>
      <c r="AB84" s="184"/>
      <c r="AC84" s="184"/>
      <c r="AD84" s="184"/>
      <c r="AE84" s="184"/>
      <c r="AF84" s="184"/>
      <c r="AG84" s="185"/>
      <c r="AH84" s="201"/>
      <c r="AI84" s="202"/>
      <c r="AJ84" s="202"/>
      <c r="AK84" s="202"/>
      <c r="AL84" s="202"/>
      <c r="AM84" s="202"/>
      <c r="AN84" s="202"/>
      <c r="AO84" s="202"/>
      <c r="AP84" s="20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5"/>
      <c r="BB84" s="178"/>
      <c r="BC84" s="178"/>
      <c r="BD84" s="178"/>
      <c r="BE84" s="178"/>
      <c r="BF84" s="178"/>
      <c r="BG84" s="178"/>
      <c r="BH84" s="178"/>
      <c r="BI84" s="178"/>
      <c r="BJ84" s="178"/>
      <c r="BK84" s="178"/>
      <c r="BL84" s="178"/>
      <c r="BM84" s="179"/>
    </row>
    <row r="85" spans="1:74" ht="7.65" customHeight="1" x14ac:dyDescent="0.45"/>
    <row r="86" spans="1:74" ht="7.65" customHeight="1" x14ac:dyDescent="0.45">
      <c r="B86" s="186" t="s">
        <v>37</v>
      </c>
      <c r="C86" s="186"/>
      <c r="D86" s="186"/>
      <c r="E86" s="186"/>
      <c r="F86" s="186"/>
      <c r="G86" s="186"/>
      <c r="H86" s="186"/>
      <c r="I86" s="186"/>
      <c r="J86" s="186"/>
      <c r="K86" s="186"/>
      <c r="L86" s="186"/>
      <c r="M86" s="186"/>
      <c r="N86" s="186"/>
      <c r="O86" s="186"/>
      <c r="P86" s="186"/>
      <c r="Q86" s="186"/>
      <c r="R86" s="186"/>
      <c r="S86" s="186"/>
      <c r="T86" s="186"/>
      <c r="U86" s="186"/>
      <c r="V86" s="186"/>
      <c r="W86" s="186"/>
      <c r="X86" s="186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86"/>
      <c r="AL86" s="186"/>
      <c r="AM86" s="186"/>
      <c r="AN86" s="186"/>
      <c r="AO86" s="186"/>
      <c r="AP86" s="186"/>
      <c r="AQ86" s="5"/>
      <c r="AR86" s="186" t="s">
        <v>39</v>
      </c>
      <c r="AS86" s="186"/>
      <c r="AT86" s="186"/>
      <c r="AU86" s="186"/>
      <c r="AV86" s="186" t="str">
        <f>IF(記載者データ入力シート!C5="","",記載者データ入力シート!C5)</f>
        <v/>
      </c>
      <c r="AW86" s="186"/>
      <c r="AX86" s="186"/>
      <c r="AY86" s="186" t="s">
        <v>9</v>
      </c>
      <c r="AZ86" s="186"/>
      <c r="BA86" s="186"/>
      <c r="BB86" s="186" t="str">
        <f>IF(記載者データ入力シート!E5="","",記載者データ入力シート!E5)</f>
        <v/>
      </c>
      <c r="BC86" s="186"/>
      <c r="BD86" s="186"/>
      <c r="BE86" s="186" t="s">
        <v>8</v>
      </c>
      <c r="BF86" s="186"/>
      <c r="BG86" s="186"/>
      <c r="BH86" s="186" t="str">
        <f>IF(記載者データ入力シート!G5="","",記載者データ入力シート!G5)</f>
        <v/>
      </c>
      <c r="BI86" s="186"/>
      <c r="BJ86" s="186"/>
      <c r="BK86" s="186" t="s">
        <v>38</v>
      </c>
      <c r="BL86" s="186"/>
      <c r="BM86" s="186"/>
    </row>
    <row r="87" spans="1:74" ht="7.65" customHeight="1" x14ac:dyDescent="0.45">
      <c r="B87" s="186"/>
      <c r="C87" s="186"/>
      <c r="D87" s="186"/>
      <c r="E87" s="186"/>
      <c r="F87" s="186"/>
      <c r="G87" s="186"/>
      <c r="H87" s="186"/>
      <c r="I87" s="186"/>
      <c r="J87" s="186"/>
      <c r="K87" s="186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186"/>
      <c r="AI87" s="186"/>
      <c r="AJ87" s="186"/>
      <c r="AK87" s="186"/>
      <c r="AL87" s="186"/>
      <c r="AM87" s="186"/>
      <c r="AN87" s="186"/>
      <c r="AO87" s="186"/>
      <c r="AP87" s="186"/>
      <c r="AQ87" s="5"/>
      <c r="AR87" s="186"/>
      <c r="AS87" s="186"/>
      <c r="AT87" s="186"/>
      <c r="AU87" s="186"/>
      <c r="AV87" s="186"/>
      <c r="AW87" s="186"/>
      <c r="AX87" s="186"/>
      <c r="AY87" s="186"/>
      <c r="AZ87" s="186"/>
      <c r="BA87" s="186"/>
      <c r="BB87" s="186"/>
      <c r="BC87" s="186"/>
      <c r="BD87" s="186"/>
      <c r="BE87" s="186"/>
      <c r="BF87" s="186"/>
      <c r="BG87" s="186"/>
      <c r="BH87" s="186"/>
      <c r="BI87" s="186"/>
      <c r="BJ87" s="186"/>
      <c r="BK87" s="186"/>
      <c r="BL87" s="186"/>
      <c r="BM87" s="186"/>
    </row>
    <row r="88" spans="1:74" ht="7.65" customHeight="1" x14ac:dyDescent="0.45">
      <c r="B88" s="186"/>
      <c r="C88" s="186"/>
      <c r="D88" s="186"/>
      <c r="E88" s="186"/>
      <c r="F88" s="186"/>
      <c r="G88" s="186"/>
      <c r="H88" s="186"/>
      <c r="I88" s="186"/>
      <c r="J88" s="186"/>
      <c r="K88" s="186"/>
      <c r="L88" s="186"/>
      <c r="M88" s="186"/>
      <c r="N88" s="186"/>
      <c r="O88" s="186"/>
      <c r="P88" s="186"/>
      <c r="Q88" s="186"/>
      <c r="R88" s="186"/>
      <c r="S88" s="186"/>
      <c r="T88" s="186"/>
      <c r="U88" s="186"/>
      <c r="V88" s="186"/>
      <c r="W88" s="186"/>
      <c r="X88" s="186"/>
      <c r="Y88" s="186"/>
      <c r="Z88" s="186"/>
      <c r="AA88" s="186"/>
      <c r="AB88" s="186"/>
      <c r="AC88" s="186"/>
      <c r="AD88" s="186"/>
      <c r="AE88" s="186"/>
      <c r="AF88" s="186"/>
      <c r="AG88" s="186"/>
      <c r="AH88" s="186"/>
      <c r="AI88" s="186"/>
      <c r="AJ88" s="186"/>
      <c r="AK88" s="186"/>
      <c r="AL88" s="186"/>
      <c r="AM88" s="186"/>
      <c r="AN88" s="186"/>
      <c r="AO88" s="186"/>
      <c r="AP88" s="186"/>
      <c r="AQ88" s="5"/>
      <c r="AR88" s="186"/>
      <c r="AS88" s="186"/>
      <c r="AT88" s="186"/>
      <c r="AU88" s="186"/>
      <c r="AV88" s="186"/>
      <c r="AW88" s="186"/>
      <c r="AX88" s="186"/>
      <c r="AY88" s="186"/>
      <c r="AZ88" s="186"/>
      <c r="BA88" s="186"/>
      <c r="BB88" s="186"/>
      <c r="BC88" s="186"/>
      <c r="BD88" s="186"/>
      <c r="BE88" s="186"/>
      <c r="BF88" s="186"/>
      <c r="BG88" s="186"/>
      <c r="BH88" s="186"/>
      <c r="BI88" s="186"/>
      <c r="BJ88" s="186"/>
      <c r="BK88" s="186"/>
      <c r="BL88" s="186"/>
      <c r="BM88" s="186"/>
    </row>
    <row r="89" spans="1:74" ht="7.65" customHeight="1" x14ac:dyDescent="0.45"/>
    <row r="90" spans="1:74" ht="7.65" customHeight="1" x14ac:dyDescent="0.45">
      <c r="B90" s="340" t="str">
        <f>IF(記載者データ入力シート!B8="","",記載者データ入力シート!B8)</f>
        <v/>
      </c>
      <c r="C90" s="340"/>
      <c r="D90" s="340"/>
      <c r="E90" s="340"/>
      <c r="F90" s="340"/>
      <c r="G90" s="340"/>
      <c r="H90" s="340"/>
      <c r="I90" s="340"/>
      <c r="J90" s="186" t="s">
        <v>44</v>
      </c>
      <c r="K90" s="186"/>
      <c r="L90" s="186"/>
      <c r="M90" s="339" t="str">
        <f>IF(記載者データ入力シート!E8="","",記載者データ入力シート!E8)</f>
        <v/>
      </c>
      <c r="N90" s="339"/>
      <c r="O90" s="339"/>
      <c r="P90" s="339"/>
      <c r="Q90" s="339"/>
      <c r="R90" s="339"/>
      <c r="S90" s="339"/>
      <c r="T90" s="339"/>
      <c r="U90" s="339"/>
      <c r="V90" s="339"/>
      <c r="W90" s="339"/>
      <c r="X90" s="339"/>
      <c r="Y90" s="339"/>
      <c r="Z90" s="339"/>
      <c r="AA90" s="339"/>
      <c r="AB90" s="190" t="s">
        <v>43</v>
      </c>
      <c r="AC90" s="190"/>
      <c r="AD90" s="190"/>
      <c r="AE90" s="190"/>
      <c r="AF90" s="190"/>
      <c r="AG90" s="190"/>
      <c r="AH90" s="186" t="s">
        <v>41</v>
      </c>
      <c r="AI90" s="186"/>
      <c r="AJ90" s="186"/>
      <c r="AK90" s="186"/>
      <c r="AL90" s="186"/>
      <c r="AM90" s="186"/>
      <c r="AN90" s="186"/>
      <c r="AO90" s="186"/>
      <c r="AP90" s="186"/>
      <c r="AQ90" s="186"/>
      <c r="AR90" s="339" t="str">
        <f>IF(記載者データ入力シート!B11="","",記載者データ入力シート!B11)</f>
        <v/>
      </c>
      <c r="AS90" s="339"/>
      <c r="AT90" s="339"/>
      <c r="AU90" s="339"/>
      <c r="AV90" s="339"/>
      <c r="AW90" s="339"/>
      <c r="AX90" s="339"/>
      <c r="AY90" s="339"/>
      <c r="AZ90" s="339"/>
      <c r="BA90" s="339"/>
      <c r="BB90" s="339"/>
      <c r="BC90" s="339"/>
      <c r="BD90" s="339"/>
      <c r="BE90" s="339"/>
      <c r="BF90" s="339"/>
      <c r="BG90" s="339"/>
      <c r="BH90" s="188" t="s">
        <v>40</v>
      </c>
      <c r="BI90" s="188"/>
      <c r="BJ90" s="188"/>
    </row>
    <row r="91" spans="1:74" ht="7.65" customHeight="1" x14ac:dyDescent="0.45">
      <c r="B91" s="340"/>
      <c r="C91" s="340"/>
      <c r="D91" s="340"/>
      <c r="E91" s="340"/>
      <c r="F91" s="340"/>
      <c r="G91" s="340"/>
      <c r="H91" s="340"/>
      <c r="I91" s="340"/>
      <c r="J91" s="186"/>
      <c r="K91" s="186"/>
      <c r="L91" s="186"/>
      <c r="M91" s="339"/>
      <c r="N91" s="339"/>
      <c r="O91" s="339"/>
      <c r="P91" s="339"/>
      <c r="Q91" s="339"/>
      <c r="R91" s="339"/>
      <c r="S91" s="339"/>
      <c r="T91" s="339"/>
      <c r="U91" s="339"/>
      <c r="V91" s="339"/>
      <c r="W91" s="339"/>
      <c r="X91" s="339"/>
      <c r="Y91" s="339"/>
      <c r="Z91" s="339"/>
      <c r="AA91" s="339"/>
      <c r="AB91" s="190"/>
      <c r="AC91" s="190"/>
      <c r="AD91" s="190"/>
      <c r="AE91" s="190"/>
      <c r="AF91" s="190"/>
      <c r="AG91" s="190"/>
      <c r="AH91" s="186"/>
      <c r="AI91" s="186"/>
      <c r="AJ91" s="186"/>
      <c r="AK91" s="186"/>
      <c r="AL91" s="186"/>
      <c r="AM91" s="186"/>
      <c r="AN91" s="186"/>
      <c r="AO91" s="186"/>
      <c r="AP91" s="186"/>
      <c r="AQ91" s="186"/>
      <c r="AR91" s="339"/>
      <c r="AS91" s="339"/>
      <c r="AT91" s="339"/>
      <c r="AU91" s="339"/>
      <c r="AV91" s="339"/>
      <c r="AW91" s="339"/>
      <c r="AX91" s="339"/>
      <c r="AY91" s="339"/>
      <c r="AZ91" s="339"/>
      <c r="BA91" s="339"/>
      <c r="BB91" s="339"/>
      <c r="BC91" s="339"/>
      <c r="BD91" s="339"/>
      <c r="BE91" s="339"/>
      <c r="BF91" s="339"/>
      <c r="BG91" s="339"/>
      <c r="BH91" s="188"/>
      <c r="BI91" s="188"/>
      <c r="BJ91" s="188"/>
    </row>
    <row r="92" spans="1:74" ht="7.65" customHeight="1" x14ac:dyDescent="0.45">
      <c r="B92" s="340"/>
      <c r="C92" s="340"/>
      <c r="D92" s="340"/>
      <c r="E92" s="340"/>
      <c r="F92" s="340"/>
      <c r="G92" s="340"/>
      <c r="H92" s="340"/>
      <c r="I92" s="340"/>
      <c r="J92" s="186"/>
      <c r="K92" s="186"/>
      <c r="L92" s="186"/>
      <c r="M92" s="339"/>
      <c r="N92" s="339"/>
      <c r="O92" s="339"/>
      <c r="P92" s="339"/>
      <c r="Q92" s="339"/>
      <c r="R92" s="339"/>
      <c r="S92" s="339"/>
      <c r="T92" s="339"/>
      <c r="U92" s="339"/>
      <c r="V92" s="339"/>
      <c r="W92" s="339"/>
      <c r="X92" s="339"/>
      <c r="Y92" s="339"/>
      <c r="Z92" s="339"/>
      <c r="AA92" s="339"/>
      <c r="AB92" s="190"/>
      <c r="AC92" s="190"/>
      <c r="AD92" s="190"/>
      <c r="AE92" s="190"/>
      <c r="AF92" s="190"/>
      <c r="AG92" s="190"/>
      <c r="AH92" s="186"/>
      <c r="AI92" s="186"/>
      <c r="AJ92" s="186"/>
      <c r="AK92" s="186"/>
      <c r="AL92" s="186"/>
      <c r="AM92" s="186"/>
      <c r="AN92" s="186"/>
      <c r="AO92" s="186"/>
      <c r="AP92" s="186"/>
      <c r="AQ92" s="186"/>
      <c r="AR92" s="339"/>
      <c r="AS92" s="339"/>
      <c r="AT92" s="339"/>
      <c r="AU92" s="339"/>
      <c r="AV92" s="339"/>
      <c r="AW92" s="339"/>
      <c r="AX92" s="339"/>
      <c r="AY92" s="339"/>
      <c r="AZ92" s="339"/>
      <c r="BA92" s="339"/>
      <c r="BB92" s="339"/>
      <c r="BC92" s="339"/>
      <c r="BD92" s="339"/>
      <c r="BE92" s="339"/>
      <c r="BF92" s="339"/>
      <c r="BG92" s="339"/>
      <c r="BH92" s="188"/>
      <c r="BI92" s="188"/>
      <c r="BJ92" s="188"/>
    </row>
    <row r="93" spans="1:74" ht="7.65" customHeight="1" x14ac:dyDescent="0.45"/>
    <row r="94" spans="1:74" ht="7.65" customHeight="1" x14ac:dyDescent="0.45">
      <c r="AH94" s="186" t="s">
        <v>42</v>
      </c>
      <c r="AI94" s="186"/>
      <c r="AJ94" s="186"/>
      <c r="AK94" s="186"/>
      <c r="AL94" s="186"/>
      <c r="AM94" s="186"/>
      <c r="AN94" s="186"/>
      <c r="AO94" s="186"/>
      <c r="AP94" s="186"/>
      <c r="AQ94" s="186"/>
      <c r="AR94" s="339" t="str">
        <f>IF(記載者データ入力シート!B14="","",記載者データ入力シート!B14)</f>
        <v/>
      </c>
      <c r="AS94" s="339"/>
      <c r="AT94" s="339"/>
      <c r="AU94" s="339"/>
      <c r="AV94" s="339"/>
      <c r="AW94" s="339"/>
      <c r="AX94" s="339"/>
      <c r="AY94" s="339"/>
      <c r="AZ94" s="339"/>
      <c r="BA94" s="339"/>
      <c r="BB94" s="339"/>
      <c r="BC94" s="339"/>
      <c r="BD94" s="339"/>
      <c r="BE94" s="339"/>
      <c r="BF94" s="339"/>
      <c r="BG94" s="339"/>
      <c r="BH94" s="188" t="s">
        <v>40</v>
      </c>
      <c r="BI94" s="188"/>
      <c r="BJ94" s="188"/>
    </row>
    <row r="95" spans="1:74" ht="7.65" customHeight="1" x14ac:dyDescent="0.45">
      <c r="AH95" s="186"/>
      <c r="AI95" s="186"/>
      <c r="AJ95" s="186"/>
      <c r="AK95" s="186"/>
      <c r="AL95" s="186"/>
      <c r="AM95" s="186"/>
      <c r="AN95" s="186"/>
      <c r="AO95" s="186"/>
      <c r="AP95" s="186"/>
      <c r="AQ95" s="186"/>
      <c r="AR95" s="339"/>
      <c r="AS95" s="339"/>
      <c r="AT95" s="339"/>
      <c r="AU95" s="339"/>
      <c r="AV95" s="339"/>
      <c r="AW95" s="339"/>
      <c r="AX95" s="339"/>
      <c r="AY95" s="339"/>
      <c r="AZ95" s="339"/>
      <c r="BA95" s="339"/>
      <c r="BB95" s="339"/>
      <c r="BC95" s="339"/>
      <c r="BD95" s="339"/>
      <c r="BE95" s="339"/>
      <c r="BF95" s="339"/>
      <c r="BG95" s="339"/>
      <c r="BH95" s="188"/>
      <c r="BI95" s="188"/>
      <c r="BJ95" s="188"/>
    </row>
    <row r="96" spans="1:74" ht="7.65" customHeight="1" x14ac:dyDescent="0.45">
      <c r="AH96" s="186"/>
      <c r="AI96" s="186"/>
      <c r="AJ96" s="186"/>
      <c r="AK96" s="186"/>
      <c r="AL96" s="186"/>
      <c r="AM96" s="186"/>
      <c r="AN96" s="186"/>
      <c r="AO96" s="186"/>
      <c r="AP96" s="186"/>
      <c r="AQ96" s="186"/>
      <c r="AR96" s="339"/>
      <c r="AS96" s="339"/>
      <c r="AT96" s="339"/>
      <c r="AU96" s="339"/>
      <c r="AV96" s="339"/>
      <c r="AW96" s="339"/>
      <c r="AX96" s="339"/>
      <c r="AY96" s="339"/>
      <c r="AZ96" s="339"/>
      <c r="BA96" s="339"/>
      <c r="BB96" s="339"/>
      <c r="BC96" s="339"/>
      <c r="BD96" s="339"/>
      <c r="BE96" s="339"/>
      <c r="BF96" s="339"/>
      <c r="BG96" s="339"/>
      <c r="BH96" s="188"/>
      <c r="BI96" s="188"/>
      <c r="BJ96" s="188"/>
    </row>
    <row r="97" spans="1:65" ht="7.65" customHeight="1" x14ac:dyDescent="0.45"/>
    <row r="98" spans="1:65" ht="7.65" customHeight="1" x14ac:dyDescent="0.45"/>
    <row r="99" spans="1:65" ht="7.65" customHeight="1" x14ac:dyDescent="0.45">
      <c r="A99" s="301" t="s">
        <v>140</v>
      </c>
      <c r="B99" s="302"/>
      <c r="C99" s="302"/>
      <c r="D99" s="302"/>
      <c r="E99" s="302"/>
      <c r="F99" s="302"/>
      <c r="G99" s="302"/>
      <c r="H99" s="302"/>
      <c r="I99" s="302"/>
      <c r="J99" s="302"/>
      <c r="K99" s="302"/>
      <c r="L99" s="302"/>
      <c r="M99" s="302"/>
      <c r="N99" s="302"/>
      <c r="O99" s="302"/>
      <c r="P99" s="302"/>
      <c r="Q99" s="302"/>
      <c r="R99" s="302"/>
      <c r="S99" s="302"/>
      <c r="T99" s="302"/>
      <c r="U99" s="302"/>
      <c r="V99" s="302"/>
      <c r="W99" s="302"/>
      <c r="X99" s="302"/>
      <c r="Y99" s="302"/>
      <c r="Z99" s="302"/>
      <c r="AA99" s="302"/>
      <c r="AB99" s="302"/>
      <c r="AC99" s="302"/>
      <c r="AD99" s="302"/>
      <c r="AE99" s="302"/>
      <c r="AF99" s="302"/>
      <c r="AG99" s="302"/>
      <c r="AH99" s="302"/>
      <c r="AI99" s="302"/>
      <c r="AJ99" s="302"/>
      <c r="AK99" s="302"/>
      <c r="AL99" s="302"/>
      <c r="AM99" s="302"/>
      <c r="AN99" s="302"/>
      <c r="AO99" s="302"/>
      <c r="AP99" s="302"/>
      <c r="AQ99" s="302"/>
      <c r="AR99" s="302"/>
      <c r="AS99" s="302"/>
      <c r="AT99" s="302"/>
      <c r="AU99" s="302"/>
      <c r="AV99" s="302"/>
      <c r="AW99" s="302"/>
      <c r="AX99" s="302"/>
      <c r="AY99" s="302"/>
      <c r="AZ99" s="302"/>
      <c r="BA99" s="302"/>
      <c r="BB99" s="302"/>
      <c r="BC99" s="302"/>
      <c r="BD99" s="302"/>
      <c r="BE99" s="302"/>
      <c r="BF99" s="302"/>
      <c r="BG99" s="302"/>
      <c r="BH99" s="302"/>
      <c r="BI99" s="302"/>
      <c r="BJ99" s="302"/>
      <c r="BK99" s="302"/>
      <c r="BL99" s="302"/>
      <c r="BM99" s="303"/>
    </row>
    <row r="100" spans="1:65" ht="7.65" customHeight="1" x14ac:dyDescent="0.45">
      <c r="A100" s="304"/>
      <c r="B100" s="305"/>
      <c r="C100" s="305"/>
      <c r="D100" s="305"/>
      <c r="E100" s="305"/>
      <c r="F100" s="305"/>
      <c r="G100" s="305"/>
      <c r="H100" s="305"/>
      <c r="I100" s="305"/>
      <c r="J100" s="305"/>
      <c r="K100" s="305"/>
      <c r="L100" s="305"/>
      <c r="M100" s="305"/>
      <c r="N100" s="305"/>
      <c r="O100" s="305"/>
      <c r="P100" s="305"/>
      <c r="Q100" s="305"/>
      <c r="R100" s="305"/>
      <c r="S100" s="305"/>
      <c r="T100" s="305"/>
      <c r="U100" s="305"/>
      <c r="V100" s="305"/>
      <c r="W100" s="305"/>
      <c r="X100" s="305"/>
      <c r="Y100" s="305"/>
      <c r="Z100" s="305"/>
      <c r="AA100" s="305"/>
      <c r="AB100" s="305"/>
      <c r="AC100" s="305"/>
      <c r="AD100" s="305"/>
      <c r="AE100" s="305"/>
      <c r="AF100" s="305"/>
      <c r="AG100" s="305"/>
      <c r="AH100" s="305"/>
      <c r="AI100" s="305"/>
      <c r="AJ100" s="305"/>
      <c r="AK100" s="305"/>
      <c r="AL100" s="305"/>
      <c r="AM100" s="305"/>
      <c r="AN100" s="305"/>
      <c r="AO100" s="305"/>
      <c r="AP100" s="305"/>
      <c r="AQ100" s="305"/>
      <c r="AR100" s="305"/>
      <c r="AS100" s="305"/>
      <c r="AT100" s="305"/>
      <c r="AU100" s="305"/>
      <c r="AV100" s="305"/>
      <c r="AW100" s="305"/>
      <c r="AX100" s="305"/>
      <c r="AY100" s="305"/>
      <c r="AZ100" s="305"/>
      <c r="BA100" s="305"/>
      <c r="BB100" s="305"/>
      <c r="BC100" s="305"/>
      <c r="BD100" s="305"/>
      <c r="BE100" s="305"/>
      <c r="BF100" s="305"/>
      <c r="BG100" s="305"/>
      <c r="BH100" s="305"/>
      <c r="BI100" s="305"/>
      <c r="BJ100" s="305"/>
      <c r="BK100" s="305"/>
      <c r="BL100" s="305"/>
      <c r="BM100" s="306"/>
    </row>
    <row r="101" spans="1:65" ht="7.65" customHeight="1" x14ac:dyDescent="0.45">
      <c r="A101" s="304"/>
      <c r="B101" s="305"/>
      <c r="C101" s="305"/>
      <c r="D101" s="305"/>
      <c r="E101" s="305"/>
      <c r="F101" s="305"/>
      <c r="G101" s="305"/>
      <c r="H101" s="305"/>
      <c r="I101" s="305"/>
      <c r="J101" s="305"/>
      <c r="K101" s="305"/>
      <c r="L101" s="305"/>
      <c r="M101" s="305"/>
      <c r="N101" s="305"/>
      <c r="O101" s="305"/>
      <c r="P101" s="305"/>
      <c r="Q101" s="305"/>
      <c r="R101" s="305"/>
      <c r="S101" s="305"/>
      <c r="T101" s="305"/>
      <c r="U101" s="305"/>
      <c r="V101" s="305"/>
      <c r="W101" s="305"/>
      <c r="X101" s="305"/>
      <c r="Y101" s="305"/>
      <c r="Z101" s="305"/>
      <c r="AA101" s="305"/>
      <c r="AB101" s="305"/>
      <c r="AC101" s="305"/>
      <c r="AD101" s="305"/>
      <c r="AE101" s="305"/>
      <c r="AF101" s="305"/>
      <c r="AG101" s="305"/>
      <c r="AH101" s="305"/>
      <c r="AI101" s="305"/>
      <c r="AJ101" s="305"/>
      <c r="AK101" s="305"/>
      <c r="AL101" s="305"/>
      <c r="AM101" s="305"/>
      <c r="AN101" s="305"/>
      <c r="AO101" s="305"/>
      <c r="AP101" s="305"/>
      <c r="AQ101" s="305"/>
      <c r="AR101" s="305"/>
      <c r="AS101" s="305"/>
      <c r="AT101" s="305"/>
      <c r="AU101" s="305"/>
      <c r="AV101" s="305"/>
      <c r="AW101" s="305"/>
      <c r="AX101" s="305"/>
      <c r="AY101" s="305"/>
      <c r="AZ101" s="305"/>
      <c r="BA101" s="305"/>
      <c r="BB101" s="305"/>
      <c r="BC101" s="305"/>
      <c r="BD101" s="305"/>
      <c r="BE101" s="305"/>
      <c r="BF101" s="305"/>
      <c r="BG101" s="305"/>
      <c r="BH101" s="305"/>
      <c r="BI101" s="305"/>
      <c r="BJ101" s="305"/>
      <c r="BK101" s="305"/>
      <c r="BL101" s="305"/>
      <c r="BM101" s="306"/>
    </row>
    <row r="102" spans="1:65" ht="7.65" customHeight="1" x14ac:dyDescent="0.45">
      <c r="A102" s="304"/>
      <c r="B102" s="305"/>
      <c r="C102" s="305"/>
      <c r="D102" s="305"/>
      <c r="E102" s="305"/>
      <c r="F102" s="305"/>
      <c r="G102" s="305"/>
      <c r="H102" s="305"/>
      <c r="I102" s="305"/>
      <c r="J102" s="305"/>
      <c r="K102" s="305"/>
      <c r="L102" s="305"/>
      <c r="M102" s="305"/>
      <c r="N102" s="305"/>
      <c r="O102" s="305"/>
      <c r="P102" s="305"/>
      <c r="Q102" s="305"/>
      <c r="R102" s="305"/>
      <c r="S102" s="305"/>
      <c r="T102" s="305"/>
      <c r="U102" s="305"/>
      <c r="V102" s="305"/>
      <c r="W102" s="305"/>
      <c r="X102" s="305"/>
      <c r="Y102" s="305"/>
      <c r="Z102" s="305"/>
      <c r="AA102" s="305"/>
      <c r="AB102" s="305"/>
      <c r="AC102" s="305"/>
      <c r="AD102" s="305"/>
      <c r="AE102" s="305"/>
      <c r="AF102" s="305"/>
      <c r="AG102" s="305"/>
      <c r="AH102" s="305"/>
      <c r="AI102" s="305"/>
      <c r="AJ102" s="305"/>
      <c r="AK102" s="305"/>
      <c r="AL102" s="305"/>
      <c r="AM102" s="305"/>
      <c r="AN102" s="305"/>
      <c r="AO102" s="305"/>
      <c r="AP102" s="305"/>
      <c r="AQ102" s="305"/>
      <c r="AR102" s="305"/>
      <c r="AS102" s="305"/>
      <c r="AT102" s="305"/>
      <c r="AU102" s="305"/>
      <c r="AV102" s="305"/>
      <c r="AW102" s="305"/>
      <c r="AX102" s="305"/>
      <c r="AY102" s="305"/>
      <c r="AZ102" s="305"/>
      <c r="BA102" s="305"/>
      <c r="BB102" s="305"/>
      <c r="BC102" s="305"/>
      <c r="BD102" s="305"/>
      <c r="BE102" s="305"/>
      <c r="BF102" s="305"/>
      <c r="BG102" s="305"/>
      <c r="BH102" s="305"/>
      <c r="BI102" s="305"/>
      <c r="BJ102" s="305"/>
      <c r="BK102" s="305"/>
      <c r="BL102" s="305"/>
      <c r="BM102" s="306"/>
    </row>
    <row r="103" spans="1:65" ht="7.65" customHeight="1" x14ac:dyDescent="0.45">
      <c r="A103" s="304"/>
      <c r="B103" s="305"/>
      <c r="C103" s="305"/>
      <c r="D103" s="305"/>
      <c r="E103" s="305"/>
      <c r="F103" s="305"/>
      <c r="G103" s="305"/>
      <c r="H103" s="305"/>
      <c r="I103" s="305"/>
      <c r="J103" s="305"/>
      <c r="K103" s="305"/>
      <c r="L103" s="305"/>
      <c r="M103" s="305"/>
      <c r="N103" s="305"/>
      <c r="O103" s="305"/>
      <c r="P103" s="305"/>
      <c r="Q103" s="305"/>
      <c r="R103" s="305"/>
      <c r="S103" s="305"/>
      <c r="T103" s="305"/>
      <c r="U103" s="305"/>
      <c r="V103" s="305"/>
      <c r="W103" s="305"/>
      <c r="X103" s="305"/>
      <c r="Y103" s="305"/>
      <c r="Z103" s="305"/>
      <c r="AA103" s="305"/>
      <c r="AB103" s="305"/>
      <c r="AC103" s="305"/>
      <c r="AD103" s="305"/>
      <c r="AE103" s="305"/>
      <c r="AF103" s="305"/>
      <c r="AG103" s="305"/>
      <c r="AH103" s="305"/>
      <c r="AI103" s="305"/>
      <c r="AJ103" s="305"/>
      <c r="AK103" s="305"/>
      <c r="AL103" s="305"/>
      <c r="AM103" s="305"/>
      <c r="AN103" s="305"/>
      <c r="AO103" s="305"/>
      <c r="AP103" s="305"/>
      <c r="AQ103" s="305"/>
      <c r="AR103" s="305"/>
      <c r="AS103" s="305"/>
      <c r="AT103" s="305"/>
      <c r="AU103" s="305"/>
      <c r="AV103" s="305"/>
      <c r="AW103" s="305"/>
      <c r="AX103" s="305"/>
      <c r="AY103" s="305"/>
      <c r="AZ103" s="305"/>
      <c r="BA103" s="305"/>
      <c r="BB103" s="305"/>
      <c r="BC103" s="305"/>
      <c r="BD103" s="305"/>
      <c r="BE103" s="305"/>
      <c r="BF103" s="305"/>
      <c r="BG103" s="305"/>
      <c r="BH103" s="305"/>
      <c r="BI103" s="305"/>
      <c r="BJ103" s="305"/>
      <c r="BK103" s="305"/>
      <c r="BL103" s="305"/>
      <c r="BM103" s="306"/>
    </row>
    <row r="104" spans="1:65" ht="7.65" customHeight="1" x14ac:dyDescent="0.45">
      <c r="A104" s="304"/>
      <c r="B104" s="305"/>
      <c r="C104" s="305"/>
      <c r="D104" s="305"/>
      <c r="E104" s="305"/>
      <c r="F104" s="305"/>
      <c r="G104" s="305"/>
      <c r="H104" s="305"/>
      <c r="I104" s="305"/>
      <c r="J104" s="305"/>
      <c r="K104" s="305"/>
      <c r="L104" s="305"/>
      <c r="M104" s="305"/>
      <c r="N104" s="305"/>
      <c r="O104" s="305"/>
      <c r="P104" s="305"/>
      <c r="Q104" s="305"/>
      <c r="R104" s="305"/>
      <c r="S104" s="305"/>
      <c r="T104" s="305"/>
      <c r="U104" s="305"/>
      <c r="V104" s="305"/>
      <c r="W104" s="305"/>
      <c r="X104" s="305"/>
      <c r="Y104" s="305"/>
      <c r="Z104" s="305"/>
      <c r="AA104" s="305"/>
      <c r="AB104" s="305"/>
      <c r="AC104" s="305"/>
      <c r="AD104" s="305"/>
      <c r="AE104" s="305"/>
      <c r="AF104" s="305"/>
      <c r="AG104" s="305"/>
      <c r="AH104" s="305"/>
      <c r="AI104" s="305"/>
      <c r="AJ104" s="305"/>
      <c r="AK104" s="305"/>
      <c r="AL104" s="305"/>
      <c r="AM104" s="305"/>
      <c r="AN104" s="305"/>
      <c r="AO104" s="305"/>
      <c r="AP104" s="305"/>
      <c r="AQ104" s="305"/>
      <c r="AR104" s="305"/>
      <c r="AS104" s="305"/>
      <c r="AT104" s="305"/>
      <c r="AU104" s="305"/>
      <c r="AV104" s="305"/>
      <c r="AW104" s="305"/>
      <c r="AX104" s="305"/>
      <c r="AY104" s="305"/>
      <c r="AZ104" s="305"/>
      <c r="BA104" s="305"/>
      <c r="BB104" s="305"/>
      <c r="BC104" s="305"/>
      <c r="BD104" s="305"/>
      <c r="BE104" s="305"/>
      <c r="BF104" s="305"/>
      <c r="BG104" s="305"/>
      <c r="BH104" s="305"/>
      <c r="BI104" s="305"/>
      <c r="BJ104" s="305"/>
      <c r="BK104" s="305"/>
      <c r="BL104" s="305"/>
      <c r="BM104" s="306"/>
    </row>
    <row r="105" spans="1:65" ht="7.65" customHeight="1" x14ac:dyDescent="0.45">
      <c r="A105" s="304"/>
      <c r="B105" s="305"/>
      <c r="C105" s="305"/>
      <c r="D105" s="305"/>
      <c r="E105" s="305"/>
      <c r="F105" s="305"/>
      <c r="G105" s="305"/>
      <c r="H105" s="305"/>
      <c r="I105" s="305"/>
      <c r="J105" s="305"/>
      <c r="K105" s="305"/>
      <c r="L105" s="305"/>
      <c r="M105" s="305"/>
      <c r="N105" s="305"/>
      <c r="O105" s="305"/>
      <c r="P105" s="305"/>
      <c r="Q105" s="305"/>
      <c r="R105" s="305"/>
      <c r="S105" s="305"/>
      <c r="T105" s="305"/>
      <c r="U105" s="305"/>
      <c r="V105" s="305"/>
      <c r="W105" s="305"/>
      <c r="X105" s="305"/>
      <c r="Y105" s="305"/>
      <c r="Z105" s="305"/>
      <c r="AA105" s="305"/>
      <c r="AB105" s="305"/>
      <c r="AC105" s="305"/>
      <c r="AD105" s="305"/>
      <c r="AE105" s="305"/>
      <c r="AF105" s="305"/>
      <c r="AG105" s="305"/>
      <c r="AH105" s="305"/>
      <c r="AI105" s="305"/>
      <c r="AJ105" s="305"/>
      <c r="AK105" s="305"/>
      <c r="AL105" s="305"/>
      <c r="AM105" s="305"/>
      <c r="AN105" s="305"/>
      <c r="AO105" s="305"/>
      <c r="AP105" s="305"/>
      <c r="AQ105" s="305"/>
      <c r="AR105" s="305"/>
      <c r="AS105" s="305"/>
      <c r="AT105" s="305"/>
      <c r="AU105" s="305"/>
      <c r="AV105" s="305"/>
      <c r="AW105" s="305"/>
      <c r="AX105" s="305"/>
      <c r="AY105" s="305"/>
      <c r="AZ105" s="305"/>
      <c r="BA105" s="305"/>
      <c r="BB105" s="305"/>
      <c r="BC105" s="305"/>
      <c r="BD105" s="305"/>
      <c r="BE105" s="305"/>
      <c r="BF105" s="305"/>
      <c r="BG105" s="305"/>
      <c r="BH105" s="305"/>
      <c r="BI105" s="305"/>
      <c r="BJ105" s="305"/>
      <c r="BK105" s="305"/>
      <c r="BL105" s="305"/>
      <c r="BM105" s="306"/>
    </row>
    <row r="106" spans="1:65" ht="7.65" customHeight="1" x14ac:dyDescent="0.45">
      <c r="A106" s="304"/>
      <c r="B106" s="305"/>
      <c r="C106" s="305"/>
      <c r="D106" s="305"/>
      <c r="E106" s="305"/>
      <c r="F106" s="305"/>
      <c r="G106" s="305"/>
      <c r="H106" s="305"/>
      <c r="I106" s="305"/>
      <c r="J106" s="305"/>
      <c r="K106" s="305"/>
      <c r="L106" s="305"/>
      <c r="M106" s="305"/>
      <c r="N106" s="305"/>
      <c r="O106" s="305"/>
      <c r="P106" s="305"/>
      <c r="Q106" s="305"/>
      <c r="R106" s="305"/>
      <c r="S106" s="305"/>
      <c r="T106" s="305"/>
      <c r="U106" s="305"/>
      <c r="V106" s="305"/>
      <c r="W106" s="305"/>
      <c r="X106" s="305"/>
      <c r="Y106" s="305"/>
      <c r="Z106" s="305"/>
      <c r="AA106" s="305"/>
      <c r="AB106" s="305"/>
      <c r="AC106" s="305"/>
      <c r="AD106" s="305"/>
      <c r="AE106" s="305"/>
      <c r="AF106" s="305"/>
      <c r="AG106" s="305"/>
      <c r="AH106" s="305"/>
      <c r="AI106" s="305"/>
      <c r="AJ106" s="305"/>
      <c r="AK106" s="305"/>
      <c r="AL106" s="305"/>
      <c r="AM106" s="305"/>
      <c r="AN106" s="305"/>
      <c r="AO106" s="305"/>
      <c r="AP106" s="305"/>
      <c r="AQ106" s="305"/>
      <c r="AR106" s="305"/>
      <c r="AS106" s="305"/>
      <c r="AT106" s="305"/>
      <c r="AU106" s="305"/>
      <c r="AV106" s="305"/>
      <c r="AW106" s="305"/>
      <c r="AX106" s="305"/>
      <c r="AY106" s="305"/>
      <c r="AZ106" s="305"/>
      <c r="BA106" s="305"/>
      <c r="BB106" s="305"/>
      <c r="BC106" s="305"/>
      <c r="BD106" s="305"/>
      <c r="BE106" s="305"/>
      <c r="BF106" s="305"/>
      <c r="BG106" s="305"/>
      <c r="BH106" s="305"/>
      <c r="BI106" s="305"/>
      <c r="BJ106" s="305"/>
      <c r="BK106" s="305"/>
      <c r="BL106" s="305"/>
      <c r="BM106" s="306"/>
    </row>
    <row r="107" spans="1:65" ht="7.65" customHeight="1" x14ac:dyDescent="0.45">
      <c r="A107" s="304"/>
      <c r="B107" s="305"/>
      <c r="C107" s="305"/>
      <c r="D107" s="305"/>
      <c r="E107" s="305"/>
      <c r="F107" s="305"/>
      <c r="G107" s="305"/>
      <c r="H107" s="305"/>
      <c r="I107" s="305"/>
      <c r="J107" s="305"/>
      <c r="K107" s="305"/>
      <c r="L107" s="305"/>
      <c r="M107" s="305"/>
      <c r="N107" s="305"/>
      <c r="O107" s="305"/>
      <c r="P107" s="305"/>
      <c r="Q107" s="305"/>
      <c r="R107" s="305"/>
      <c r="S107" s="305"/>
      <c r="T107" s="305"/>
      <c r="U107" s="305"/>
      <c r="V107" s="305"/>
      <c r="W107" s="305"/>
      <c r="X107" s="305"/>
      <c r="Y107" s="305"/>
      <c r="Z107" s="305"/>
      <c r="AA107" s="305"/>
      <c r="AB107" s="305"/>
      <c r="AC107" s="305"/>
      <c r="AD107" s="305"/>
      <c r="AE107" s="305"/>
      <c r="AF107" s="305"/>
      <c r="AG107" s="305"/>
      <c r="AH107" s="305"/>
      <c r="AI107" s="305"/>
      <c r="AJ107" s="305"/>
      <c r="AK107" s="305"/>
      <c r="AL107" s="305"/>
      <c r="AM107" s="305"/>
      <c r="AN107" s="305"/>
      <c r="AO107" s="305"/>
      <c r="AP107" s="305"/>
      <c r="AQ107" s="305"/>
      <c r="AR107" s="305"/>
      <c r="AS107" s="305"/>
      <c r="AT107" s="305"/>
      <c r="AU107" s="305"/>
      <c r="AV107" s="305"/>
      <c r="AW107" s="305"/>
      <c r="AX107" s="305"/>
      <c r="AY107" s="305"/>
      <c r="AZ107" s="305"/>
      <c r="BA107" s="305"/>
      <c r="BB107" s="305"/>
      <c r="BC107" s="305"/>
      <c r="BD107" s="305"/>
      <c r="BE107" s="305"/>
      <c r="BF107" s="305"/>
      <c r="BG107" s="305"/>
      <c r="BH107" s="305"/>
      <c r="BI107" s="305"/>
      <c r="BJ107" s="305"/>
      <c r="BK107" s="305"/>
      <c r="BL107" s="305"/>
      <c r="BM107" s="306"/>
    </row>
    <row r="108" spans="1:65" ht="7.65" customHeight="1" x14ac:dyDescent="0.45">
      <c r="A108" s="304"/>
      <c r="B108" s="305"/>
      <c r="C108" s="305"/>
      <c r="D108" s="305"/>
      <c r="E108" s="305"/>
      <c r="F108" s="305"/>
      <c r="G108" s="305"/>
      <c r="H108" s="305"/>
      <c r="I108" s="305"/>
      <c r="J108" s="305"/>
      <c r="K108" s="305"/>
      <c r="L108" s="305"/>
      <c r="M108" s="305"/>
      <c r="N108" s="305"/>
      <c r="O108" s="305"/>
      <c r="P108" s="305"/>
      <c r="Q108" s="305"/>
      <c r="R108" s="305"/>
      <c r="S108" s="305"/>
      <c r="T108" s="305"/>
      <c r="U108" s="305"/>
      <c r="V108" s="305"/>
      <c r="W108" s="305"/>
      <c r="X108" s="305"/>
      <c r="Y108" s="305"/>
      <c r="Z108" s="305"/>
      <c r="AA108" s="305"/>
      <c r="AB108" s="305"/>
      <c r="AC108" s="305"/>
      <c r="AD108" s="305"/>
      <c r="AE108" s="305"/>
      <c r="AF108" s="305"/>
      <c r="AG108" s="305"/>
      <c r="AH108" s="305"/>
      <c r="AI108" s="305"/>
      <c r="AJ108" s="305"/>
      <c r="AK108" s="305"/>
      <c r="AL108" s="305"/>
      <c r="AM108" s="305"/>
      <c r="AN108" s="305"/>
      <c r="AO108" s="305"/>
      <c r="AP108" s="305"/>
      <c r="AQ108" s="305"/>
      <c r="AR108" s="305"/>
      <c r="AS108" s="305"/>
      <c r="AT108" s="305"/>
      <c r="AU108" s="305"/>
      <c r="AV108" s="305"/>
      <c r="AW108" s="305"/>
      <c r="AX108" s="305"/>
      <c r="AY108" s="305"/>
      <c r="AZ108" s="305"/>
      <c r="BA108" s="305"/>
      <c r="BB108" s="305"/>
      <c r="BC108" s="305"/>
      <c r="BD108" s="305"/>
      <c r="BE108" s="305"/>
      <c r="BF108" s="305"/>
      <c r="BG108" s="305"/>
      <c r="BH108" s="305"/>
      <c r="BI108" s="305"/>
      <c r="BJ108" s="305"/>
      <c r="BK108" s="305"/>
      <c r="BL108" s="305"/>
      <c r="BM108" s="306"/>
    </row>
    <row r="109" spans="1:65" ht="7.65" customHeight="1" x14ac:dyDescent="0.45">
      <c r="A109" s="304"/>
      <c r="B109" s="305"/>
      <c r="C109" s="305"/>
      <c r="D109" s="305"/>
      <c r="E109" s="305"/>
      <c r="F109" s="305"/>
      <c r="G109" s="305"/>
      <c r="H109" s="305"/>
      <c r="I109" s="305"/>
      <c r="J109" s="305"/>
      <c r="K109" s="305"/>
      <c r="L109" s="305"/>
      <c r="M109" s="305"/>
      <c r="N109" s="305"/>
      <c r="O109" s="305"/>
      <c r="P109" s="305"/>
      <c r="Q109" s="305"/>
      <c r="R109" s="305"/>
      <c r="S109" s="305"/>
      <c r="T109" s="305"/>
      <c r="U109" s="305"/>
      <c r="V109" s="305"/>
      <c r="W109" s="305"/>
      <c r="X109" s="305"/>
      <c r="Y109" s="305"/>
      <c r="Z109" s="305"/>
      <c r="AA109" s="305"/>
      <c r="AB109" s="305"/>
      <c r="AC109" s="305"/>
      <c r="AD109" s="305"/>
      <c r="AE109" s="305"/>
      <c r="AF109" s="305"/>
      <c r="AG109" s="305"/>
      <c r="AH109" s="305"/>
      <c r="AI109" s="305"/>
      <c r="AJ109" s="305"/>
      <c r="AK109" s="305"/>
      <c r="AL109" s="305"/>
      <c r="AM109" s="305"/>
      <c r="AN109" s="305"/>
      <c r="AO109" s="305"/>
      <c r="AP109" s="305"/>
      <c r="AQ109" s="305"/>
      <c r="AR109" s="305"/>
      <c r="AS109" s="305"/>
      <c r="AT109" s="305"/>
      <c r="AU109" s="305"/>
      <c r="AV109" s="305"/>
      <c r="AW109" s="305"/>
      <c r="AX109" s="305"/>
      <c r="AY109" s="305"/>
      <c r="AZ109" s="305"/>
      <c r="BA109" s="305"/>
      <c r="BB109" s="305"/>
      <c r="BC109" s="305"/>
      <c r="BD109" s="305"/>
      <c r="BE109" s="305"/>
      <c r="BF109" s="305"/>
      <c r="BG109" s="305"/>
      <c r="BH109" s="305"/>
      <c r="BI109" s="305"/>
      <c r="BJ109" s="305"/>
      <c r="BK109" s="305"/>
      <c r="BL109" s="305"/>
      <c r="BM109" s="306"/>
    </row>
    <row r="110" spans="1:65" ht="7.65" customHeight="1" x14ac:dyDescent="0.45">
      <c r="A110" s="304"/>
      <c r="B110" s="305"/>
      <c r="C110" s="305"/>
      <c r="D110" s="305"/>
      <c r="E110" s="305"/>
      <c r="F110" s="305"/>
      <c r="G110" s="305"/>
      <c r="H110" s="305"/>
      <c r="I110" s="305"/>
      <c r="J110" s="305"/>
      <c r="K110" s="305"/>
      <c r="L110" s="305"/>
      <c r="M110" s="305"/>
      <c r="N110" s="305"/>
      <c r="O110" s="305"/>
      <c r="P110" s="305"/>
      <c r="Q110" s="305"/>
      <c r="R110" s="305"/>
      <c r="S110" s="305"/>
      <c r="T110" s="305"/>
      <c r="U110" s="305"/>
      <c r="V110" s="305"/>
      <c r="W110" s="305"/>
      <c r="X110" s="305"/>
      <c r="Y110" s="305"/>
      <c r="Z110" s="305"/>
      <c r="AA110" s="305"/>
      <c r="AB110" s="305"/>
      <c r="AC110" s="305"/>
      <c r="AD110" s="305"/>
      <c r="AE110" s="305"/>
      <c r="AF110" s="305"/>
      <c r="AG110" s="305"/>
      <c r="AH110" s="305"/>
      <c r="AI110" s="305"/>
      <c r="AJ110" s="305"/>
      <c r="AK110" s="305"/>
      <c r="AL110" s="305"/>
      <c r="AM110" s="305"/>
      <c r="AN110" s="305"/>
      <c r="AO110" s="305"/>
      <c r="AP110" s="305"/>
      <c r="AQ110" s="305"/>
      <c r="AR110" s="305"/>
      <c r="AS110" s="305"/>
      <c r="AT110" s="305"/>
      <c r="AU110" s="305"/>
      <c r="AV110" s="305"/>
      <c r="AW110" s="305"/>
      <c r="AX110" s="305"/>
      <c r="AY110" s="305"/>
      <c r="AZ110" s="305"/>
      <c r="BA110" s="305"/>
      <c r="BB110" s="305"/>
      <c r="BC110" s="305"/>
      <c r="BD110" s="305"/>
      <c r="BE110" s="305"/>
      <c r="BF110" s="305"/>
      <c r="BG110" s="305"/>
      <c r="BH110" s="305"/>
      <c r="BI110" s="305"/>
      <c r="BJ110" s="305"/>
      <c r="BK110" s="305"/>
      <c r="BL110" s="305"/>
      <c r="BM110" s="306"/>
    </row>
    <row r="111" spans="1:65" ht="7.65" customHeight="1" x14ac:dyDescent="0.45">
      <c r="A111" s="304"/>
      <c r="B111" s="305"/>
      <c r="C111" s="305"/>
      <c r="D111" s="305"/>
      <c r="E111" s="305"/>
      <c r="F111" s="305"/>
      <c r="G111" s="305"/>
      <c r="H111" s="305"/>
      <c r="I111" s="305"/>
      <c r="J111" s="305"/>
      <c r="K111" s="305"/>
      <c r="L111" s="305"/>
      <c r="M111" s="305"/>
      <c r="N111" s="305"/>
      <c r="O111" s="305"/>
      <c r="P111" s="305"/>
      <c r="Q111" s="305"/>
      <c r="R111" s="305"/>
      <c r="S111" s="305"/>
      <c r="T111" s="305"/>
      <c r="U111" s="305"/>
      <c r="V111" s="305"/>
      <c r="W111" s="305"/>
      <c r="X111" s="305"/>
      <c r="Y111" s="305"/>
      <c r="Z111" s="305"/>
      <c r="AA111" s="305"/>
      <c r="AB111" s="305"/>
      <c r="AC111" s="305"/>
      <c r="AD111" s="305"/>
      <c r="AE111" s="305"/>
      <c r="AF111" s="305"/>
      <c r="AG111" s="305"/>
      <c r="AH111" s="305"/>
      <c r="AI111" s="305"/>
      <c r="AJ111" s="305"/>
      <c r="AK111" s="305"/>
      <c r="AL111" s="305"/>
      <c r="AM111" s="305"/>
      <c r="AN111" s="305"/>
      <c r="AO111" s="305"/>
      <c r="AP111" s="305"/>
      <c r="AQ111" s="305"/>
      <c r="AR111" s="305"/>
      <c r="AS111" s="305"/>
      <c r="AT111" s="305"/>
      <c r="AU111" s="305"/>
      <c r="AV111" s="305"/>
      <c r="AW111" s="305"/>
      <c r="AX111" s="305"/>
      <c r="AY111" s="305"/>
      <c r="AZ111" s="305"/>
      <c r="BA111" s="305"/>
      <c r="BB111" s="305"/>
      <c r="BC111" s="305"/>
      <c r="BD111" s="305"/>
      <c r="BE111" s="305"/>
      <c r="BF111" s="305"/>
      <c r="BG111" s="305"/>
      <c r="BH111" s="305"/>
      <c r="BI111" s="305"/>
      <c r="BJ111" s="305"/>
      <c r="BK111" s="305"/>
      <c r="BL111" s="305"/>
      <c r="BM111" s="306"/>
    </row>
    <row r="112" spans="1:65" ht="7.65" customHeight="1" x14ac:dyDescent="0.45">
      <c r="A112" s="307"/>
      <c r="B112" s="308"/>
      <c r="C112" s="308"/>
      <c r="D112" s="308"/>
      <c r="E112" s="308"/>
      <c r="F112" s="308"/>
      <c r="G112" s="308"/>
      <c r="H112" s="308"/>
      <c r="I112" s="308"/>
      <c r="J112" s="308"/>
      <c r="K112" s="308"/>
      <c r="L112" s="308"/>
      <c r="M112" s="308"/>
      <c r="N112" s="308"/>
      <c r="O112" s="308"/>
      <c r="P112" s="308"/>
      <c r="Q112" s="308"/>
      <c r="R112" s="308"/>
      <c r="S112" s="308"/>
      <c r="T112" s="308"/>
      <c r="U112" s="308"/>
      <c r="V112" s="308"/>
      <c r="W112" s="308"/>
      <c r="X112" s="308"/>
      <c r="Y112" s="308"/>
      <c r="Z112" s="308"/>
      <c r="AA112" s="308"/>
      <c r="AB112" s="308"/>
      <c r="AC112" s="308"/>
      <c r="AD112" s="308"/>
      <c r="AE112" s="308"/>
      <c r="AF112" s="308"/>
      <c r="AG112" s="308"/>
      <c r="AH112" s="308"/>
      <c r="AI112" s="308"/>
      <c r="AJ112" s="308"/>
      <c r="AK112" s="308"/>
      <c r="AL112" s="308"/>
      <c r="AM112" s="308"/>
      <c r="AN112" s="308"/>
      <c r="AO112" s="308"/>
      <c r="AP112" s="308"/>
      <c r="AQ112" s="308"/>
      <c r="AR112" s="308"/>
      <c r="AS112" s="308"/>
      <c r="AT112" s="308"/>
      <c r="AU112" s="308"/>
      <c r="AV112" s="308"/>
      <c r="AW112" s="308"/>
      <c r="AX112" s="308"/>
      <c r="AY112" s="308"/>
      <c r="AZ112" s="308"/>
      <c r="BA112" s="308"/>
      <c r="BB112" s="308"/>
      <c r="BC112" s="308"/>
      <c r="BD112" s="308"/>
      <c r="BE112" s="308"/>
      <c r="BF112" s="308"/>
      <c r="BG112" s="308"/>
      <c r="BH112" s="308"/>
      <c r="BI112" s="308"/>
      <c r="BJ112" s="308"/>
      <c r="BK112" s="308"/>
      <c r="BL112" s="308"/>
      <c r="BM112" s="309"/>
    </row>
    <row r="113" ht="7.65" customHeight="1" x14ac:dyDescent="0.45"/>
    <row r="114" ht="7.65" customHeight="1" x14ac:dyDescent="0.45"/>
    <row r="115" ht="7.65" customHeight="1" x14ac:dyDescent="0.45"/>
    <row r="116" ht="7.65" customHeight="1" x14ac:dyDescent="0.45"/>
    <row r="117" ht="7.65" customHeight="1" x14ac:dyDescent="0.45"/>
    <row r="118" ht="7.65" customHeight="1" x14ac:dyDescent="0.45"/>
    <row r="119" ht="7.65" customHeight="1" x14ac:dyDescent="0.45"/>
    <row r="120" ht="7.65" customHeight="1" x14ac:dyDescent="0.45"/>
    <row r="121" ht="7.65" customHeight="1" x14ac:dyDescent="0.45"/>
  </sheetData>
  <sheetProtection password="957A" sheet="1" objects="1" scenarios="1"/>
  <mergeCells count="199">
    <mergeCell ref="BR6:BZ8"/>
    <mergeCell ref="BR9:BZ12"/>
    <mergeCell ref="AV1:BM4"/>
    <mergeCell ref="A1:AU4"/>
    <mergeCell ref="A99:BM112"/>
    <mergeCell ref="A6:BM8"/>
    <mergeCell ref="I9:BI10"/>
    <mergeCell ref="BD15:BI16"/>
    <mergeCell ref="AT15:AY16"/>
    <mergeCell ref="AZ15:BC16"/>
    <mergeCell ref="AP15:AS16"/>
    <mergeCell ref="AJ15:AO16"/>
    <mergeCell ref="I15:AI16"/>
    <mergeCell ref="A9:H10"/>
    <mergeCell ref="A15:H16"/>
    <mergeCell ref="BJ9:BM10"/>
    <mergeCell ref="BJ15:BM16"/>
    <mergeCell ref="D65:AA66"/>
    <mergeCell ref="D67:AA68"/>
    <mergeCell ref="D69:AA70"/>
    <mergeCell ref="D43:AA44"/>
    <mergeCell ref="D45:AA46"/>
    <mergeCell ref="D47:AA48"/>
    <mergeCell ref="D49:AA50"/>
    <mergeCell ref="A21:AG23"/>
    <mergeCell ref="A24:C30"/>
    <mergeCell ref="D35:AA36"/>
    <mergeCell ref="D37:AA38"/>
    <mergeCell ref="D39:AA40"/>
    <mergeCell ref="D41:AA42"/>
    <mergeCell ref="D24:AG26"/>
    <mergeCell ref="AE27:AG30"/>
    <mergeCell ref="AB27:AD30"/>
    <mergeCell ref="D27:AA30"/>
    <mergeCell ref="D63:AA64"/>
    <mergeCell ref="AB47:AD48"/>
    <mergeCell ref="AE47:AG48"/>
    <mergeCell ref="AB49:AD50"/>
    <mergeCell ref="AE49:AG50"/>
    <mergeCell ref="AB51:AD52"/>
    <mergeCell ref="AE51:AG52"/>
    <mergeCell ref="AE39:AG40"/>
    <mergeCell ref="AB41:AD42"/>
    <mergeCell ref="AE41:AG42"/>
    <mergeCell ref="AB43:AD44"/>
    <mergeCell ref="AE43:AG44"/>
    <mergeCell ref="AB45:AD46"/>
    <mergeCell ref="AE45:AG46"/>
    <mergeCell ref="AB59:AD60"/>
    <mergeCell ref="AE59:AG60"/>
    <mergeCell ref="AB61:AD62"/>
    <mergeCell ref="AE61:AG62"/>
    <mergeCell ref="AB63:AD64"/>
    <mergeCell ref="AE63:AG64"/>
    <mergeCell ref="AB53:AD54"/>
    <mergeCell ref="AE53:AG54"/>
    <mergeCell ref="AB55:AD56"/>
    <mergeCell ref="AE55:AG56"/>
    <mergeCell ref="D83:AA84"/>
    <mergeCell ref="AB31:AD32"/>
    <mergeCell ref="AE31:AG32"/>
    <mergeCell ref="AB33:AD34"/>
    <mergeCell ref="AE33:AG34"/>
    <mergeCell ref="AB35:AD36"/>
    <mergeCell ref="AE35:AG36"/>
    <mergeCell ref="AB37:AD38"/>
    <mergeCell ref="AE37:AG38"/>
    <mergeCell ref="AB39:AD40"/>
    <mergeCell ref="D71:AA72"/>
    <mergeCell ref="D73:AA74"/>
    <mergeCell ref="D75:AA76"/>
    <mergeCell ref="D77:AA78"/>
    <mergeCell ref="D79:AA80"/>
    <mergeCell ref="D81:AA82"/>
    <mergeCell ref="D51:AA52"/>
    <mergeCell ref="D53:AA54"/>
    <mergeCell ref="D55:AA56"/>
    <mergeCell ref="D57:AA58"/>
    <mergeCell ref="D59:AA60"/>
    <mergeCell ref="D61:AA62"/>
    <mergeCell ref="D31:AA32"/>
    <mergeCell ref="D33:AA34"/>
    <mergeCell ref="AB57:AD58"/>
    <mergeCell ref="AE57:AG58"/>
    <mergeCell ref="AB71:AD72"/>
    <mergeCell ref="AE71:AG72"/>
    <mergeCell ref="AB73:AD74"/>
    <mergeCell ref="AE73:AG74"/>
    <mergeCell ref="AB75:AD76"/>
    <mergeCell ref="AE75:AG76"/>
    <mergeCell ref="AB65:AD66"/>
    <mergeCell ref="AE65:AG66"/>
    <mergeCell ref="AB67:AD68"/>
    <mergeCell ref="AE67:AG68"/>
    <mergeCell ref="AB69:AD70"/>
    <mergeCell ref="AE69:AG70"/>
    <mergeCell ref="A79:C84"/>
    <mergeCell ref="A11:H14"/>
    <mergeCell ref="I11:BI14"/>
    <mergeCell ref="BJ11:BM14"/>
    <mergeCell ref="A17:H20"/>
    <mergeCell ref="I17:BM20"/>
    <mergeCell ref="AH21:BM23"/>
    <mergeCell ref="AH24:BE27"/>
    <mergeCell ref="AB83:AD84"/>
    <mergeCell ref="AE83:AG84"/>
    <mergeCell ref="A31:C36"/>
    <mergeCell ref="A37:C42"/>
    <mergeCell ref="A43:C48"/>
    <mergeCell ref="A49:C54"/>
    <mergeCell ref="A55:C60"/>
    <mergeCell ref="A61:C66"/>
    <mergeCell ref="A67:C72"/>
    <mergeCell ref="A73:C78"/>
    <mergeCell ref="AB77:AD78"/>
    <mergeCell ref="AE77:AG78"/>
    <mergeCell ref="AB79:AD80"/>
    <mergeCell ref="AE79:AG80"/>
    <mergeCell ref="AB81:AD82"/>
    <mergeCell ref="AE81:AG82"/>
    <mergeCell ref="BF38:BI39"/>
    <mergeCell ref="BJ38:BM39"/>
    <mergeCell ref="BF40:BI41"/>
    <mergeCell ref="BJ40:BM41"/>
    <mergeCell ref="BF24:BI27"/>
    <mergeCell ref="BJ24:BM27"/>
    <mergeCell ref="AH28:BE29"/>
    <mergeCell ref="AH30:BE31"/>
    <mergeCell ref="AH32:BE33"/>
    <mergeCell ref="BF28:BI29"/>
    <mergeCell ref="BJ28:BM29"/>
    <mergeCell ref="BF30:BI31"/>
    <mergeCell ref="BJ30:BM31"/>
    <mergeCell ref="BF32:BI33"/>
    <mergeCell ref="BJ32:BM33"/>
    <mergeCell ref="AH34:BE35"/>
    <mergeCell ref="AH36:BE37"/>
    <mergeCell ref="AH38:BE39"/>
    <mergeCell ref="AH40:BE41"/>
    <mergeCell ref="BF36:BI37"/>
    <mergeCell ref="BJ36:BM37"/>
    <mergeCell ref="BF34:BI35"/>
    <mergeCell ref="BJ34:BM35"/>
    <mergeCell ref="AH75:AO79"/>
    <mergeCell ref="AH80:AO84"/>
    <mergeCell ref="AP75:AS79"/>
    <mergeCell ref="AP80:AS84"/>
    <mergeCell ref="AT75:AW79"/>
    <mergeCell ref="AT80:AW84"/>
    <mergeCell ref="AH59:AO62"/>
    <mergeCell ref="AH63:AO66"/>
    <mergeCell ref="AH67:BM69"/>
    <mergeCell ref="AH70:AO74"/>
    <mergeCell ref="BF42:BI43"/>
    <mergeCell ref="BJ42:BM43"/>
    <mergeCell ref="AH46:BE47"/>
    <mergeCell ref="AH48:BM50"/>
    <mergeCell ref="AH51:AO54"/>
    <mergeCell ref="AH55:AO58"/>
    <mergeCell ref="AP51:BA54"/>
    <mergeCell ref="BB51:BM54"/>
    <mergeCell ref="BF46:BI47"/>
    <mergeCell ref="BJ46:BM47"/>
    <mergeCell ref="BF44:BI45"/>
    <mergeCell ref="BJ44:BM45"/>
    <mergeCell ref="AH42:BE43"/>
    <mergeCell ref="AH44:BE45"/>
    <mergeCell ref="AH94:AQ96"/>
    <mergeCell ref="AR94:BG96"/>
    <mergeCell ref="BH94:BJ96"/>
    <mergeCell ref="AB90:AG92"/>
    <mergeCell ref="BE86:BG88"/>
    <mergeCell ref="BB86:BD88"/>
    <mergeCell ref="AY86:BA88"/>
    <mergeCell ref="AV86:AX88"/>
    <mergeCell ref="AR86:AU88"/>
    <mergeCell ref="BH90:BJ92"/>
    <mergeCell ref="AR90:BG92"/>
    <mergeCell ref="B86:AP88"/>
    <mergeCell ref="BH86:BJ88"/>
    <mergeCell ref="J90:L92"/>
    <mergeCell ref="M90:AA92"/>
    <mergeCell ref="B90:I92"/>
    <mergeCell ref="AH90:AQ92"/>
    <mergeCell ref="BK86:BM88"/>
    <mergeCell ref="AX75:BA79"/>
    <mergeCell ref="AX80:BA84"/>
    <mergeCell ref="BB75:BM79"/>
    <mergeCell ref="BB80:BM84"/>
    <mergeCell ref="AP55:BA58"/>
    <mergeCell ref="BB55:BM58"/>
    <mergeCell ref="AP59:BA62"/>
    <mergeCell ref="BB59:BM62"/>
    <mergeCell ref="AP63:BA66"/>
    <mergeCell ref="BB63:BM66"/>
    <mergeCell ref="AP70:AS74"/>
    <mergeCell ref="AT70:AW74"/>
    <mergeCell ref="AX70:BA74"/>
    <mergeCell ref="BB70:BM74"/>
  </mergeCells>
  <phoneticPr fontId="1"/>
  <conditionalFormatting sqref="I9:BI14 BJ11:BM14 AJ15:AO16 AT15:AY16 BD15:BI16 I17:BM20">
    <cfRule type="containsBlanks" dxfId="60" priority="8">
      <formula>LEN(TRIM(I9))=0</formula>
    </cfRule>
  </conditionalFormatting>
  <conditionalFormatting sqref="AB31:AG84">
    <cfRule type="containsBlanks" dxfId="59" priority="7">
      <formula>LEN(TRIM(AB31))=0</formula>
    </cfRule>
  </conditionalFormatting>
  <conditionalFormatting sqref="BF28:BM47">
    <cfRule type="containsBlanks" dxfId="58" priority="6">
      <formula>LEN(TRIM(BF28))=0</formula>
    </cfRule>
  </conditionalFormatting>
  <conditionalFormatting sqref="AP55:BM66">
    <cfRule type="containsBlanks" dxfId="57" priority="5">
      <formula>LEN(TRIM(AP55))=0</formula>
    </cfRule>
  </conditionalFormatting>
  <conditionalFormatting sqref="AP75:AW84 BB75:BM84">
    <cfRule type="containsBlanks" dxfId="56" priority="4">
      <formula>LEN(TRIM(AP75))=0</formula>
    </cfRule>
  </conditionalFormatting>
  <conditionalFormatting sqref="AV86:AX88 BB86:BD88 BH86:BJ88">
    <cfRule type="containsBlanks" dxfId="55" priority="3">
      <formula>LEN(TRIM(AV86))=0</formula>
    </cfRule>
  </conditionalFormatting>
  <conditionalFormatting sqref="B90:I92 M90:AA92 AR90:BG92 AR94:BG96">
    <cfRule type="containsBlanks" dxfId="54" priority="2">
      <formula>LEN(TRIM(B90))=0</formula>
    </cfRule>
  </conditionalFormatting>
  <conditionalFormatting sqref="BR9:BZ12">
    <cfRule type="containsBlanks" dxfId="53" priority="1">
      <formula>LEN(TRIM(BR9))=0</formula>
    </cfRule>
  </conditionalFormatting>
  <printOptions horizontalCentered="1" verticalCentered="1"/>
  <pageMargins left="0.78740157480314965" right="0.78740157480314965" top="0.59055118110236227" bottom="0.59055118110236227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H14"/>
  <sheetViews>
    <sheetView workbookViewId="0">
      <selection activeCell="B3" sqref="B3"/>
    </sheetView>
  </sheetViews>
  <sheetFormatPr defaultRowHeight="18" x14ac:dyDescent="0.45"/>
  <cols>
    <col min="1" max="16384" width="8.796875" style="6"/>
  </cols>
  <sheetData>
    <row r="1" spans="2:8" x14ac:dyDescent="0.45">
      <c r="B1" s="359" t="s">
        <v>87</v>
      </c>
      <c r="C1" s="359"/>
      <c r="D1" s="359"/>
      <c r="E1" s="359"/>
      <c r="F1" s="359"/>
      <c r="G1" s="359"/>
      <c r="H1" s="359"/>
    </row>
    <row r="2" spans="2:8" x14ac:dyDescent="0.45">
      <c r="B2" s="360" t="s">
        <v>88</v>
      </c>
      <c r="C2" s="361"/>
      <c r="D2" s="361"/>
      <c r="E2" s="361"/>
      <c r="F2" s="361"/>
      <c r="G2" s="361"/>
      <c r="H2" s="361"/>
    </row>
    <row r="3" spans="2:8" x14ac:dyDescent="0.45">
      <c r="B3" s="7"/>
      <c r="C3" s="7"/>
      <c r="D3" s="7"/>
      <c r="E3" s="7"/>
      <c r="F3" s="7"/>
      <c r="G3" s="7"/>
      <c r="H3" s="7"/>
    </row>
    <row r="4" spans="2:8" x14ac:dyDescent="0.45">
      <c r="B4" s="362" t="s">
        <v>89</v>
      </c>
      <c r="C4" s="362"/>
      <c r="D4" s="362"/>
      <c r="E4" s="362"/>
      <c r="F4" s="362"/>
      <c r="G4" s="362"/>
      <c r="H4" s="362"/>
    </row>
    <row r="5" spans="2:8" x14ac:dyDescent="0.45">
      <c r="B5" s="8" t="s">
        <v>39</v>
      </c>
      <c r="C5" s="9"/>
      <c r="D5" s="10" t="s">
        <v>9</v>
      </c>
      <c r="E5" s="9"/>
      <c r="F5" s="10" t="s">
        <v>8</v>
      </c>
      <c r="G5" s="9"/>
      <c r="H5" s="10" t="s">
        <v>38</v>
      </c>
    </row>
    <row r="6" spans="2:8" x14ac:dyDescent="0.45">
      <c r="B6" s="7"/>
      <c r="C6" s="7"/>
      <c r="D6" s="7"/>
      <c r="E6" s="7"/>
      <c r="F6" s="7"/>
      <c r="G6" s="7"/>
      <c r="H6" s="7"/>
    </row>
    <row r="7" spans="2:8" x14ac:dyDescent="0.45">
      <c r="B7" s="362" t="s">
        <v>90</v>
      </c>
      <c r="C7" s="362"/>
      <c r="D7" s="362"/>
      <c r="E7" s="362"/>
      <c r="F7" s="362"/>
      <c r="G7" s="362"/>
      <c r="H7" s="362"/>
    </row>
    <row r="8" spans="2:8" x14ac:dyDescent="0.45">
      <c r="B8" s="363"/>
      <c r="C8" s="363"/>
      <c r="D8" s="10" t="s">
        <v>91</v>
      </c>
      <c r="E8" s="363"/>
      <c r="F8" s="363"/>
      <c r="G8" s="363"/>
      <c r="H8" s="10" t="s">
        <v>43</v>
      </c>
    </row>
    <row r="9" spans="2:8" x14ac:dyDescent="0.45">
      <c r="B9" s="7"/>
      <c r="C9" s="7"/>
      <c r="D9" s="7"/>
      <c r="E9" s="7"/>
      <c r="F9" s="7"/>
      <c r="G9" s="7"/>
      <c r="H9" s="7"/>
    </row>
    <row r="10" spans="2:8" x14ac:dyDescent="0.45">
      <c r="B10" s="353" t="s">
        <v>137</v>
      </c>
      <c r="C10" s="354"/>
      <c r="D10" s="354"/>
      <c r="E10" s="354"/>
      <c r="F10" s="354"/>
      <c r="G10" s="354"/>
      <c r="H10" s="355"/>
    </row>
    <row r="11" spans="2:8" x14ac:dyDescent="0.45">
      <c r="B11" s="356"/>
      <c r="C11" s="357"/>
      <c r="D11" s="357"/>
      <c r="E11" s="357"/>
      <c r="F11" s="357"/>
      <c r="G11" s="357"/>
      <c r="H11" s="358"/>
    </row>
    <row r="12" spans="2:8" x14ac:dyDescent="0.45">
      <c r="B12" s="7"/>
      <c r="C12" s="7"/>
      <c r="D12" s="7"/>
      <c r="E12" s="7"/>
      <c r="F12" s="7"/>
      <c r="G12" s="7"/>
      <c r="H12" s="7"/>
    </row>
    <row r="13" spans="2:8" x14ac:dyDescent="0.45">
      <c r="B13" s="353" t="s">
        <v>138</v>
      </c>
      <c r="C13" s="354"/>
      <c r="D13" s="354"/>
      <c r="E13" s="354"/>
      <c r="F13" s="354"/>
      <c r="G13" s="354"/>
      <c r="H13" s="355"/>
    </row>
    <row r="14" spans="2:8" x14ac:dyDescent="0.45">
      <c r="B14" s="356"/>
      <c r="C14" s="357"/>
      <c r="D14" s="357"/>
      <c r="E14" s="357"/>
      <c r="F14" s="357"/>
      <c r="G14" s="357"/>
      <c r="H14" s="358"/>
    </row>
  </sheetData>
  <sheetProtection password="957A" sheet="1" objects="1" scenarios="1"/>
  <mergeCells count="10">
    <mergeCell ref="B10:H10"/>
    <mergeCell ref="B11:H11"/>
    <mergeCell ref="B13:H13"/>
    <mergeCell ref="B14:H14"/>
    <mergeCell ref="B1:H1"/>
    <mergeCell ref="B2:H2"/>
    <mergeCell ref="B4:H4"/>
    <mergeCell ref="B7:H7"/>
    <mergeCell ref="B8:C8"/>
    <mergeCell ref="E8:G8"/>
  </mergeCells>
  <phoneticPr fontId="1"/>
  <conditionalFormatting sqref="C5 E5 G5 B8:C8 E8:G8 B11:H11 B14:H14">
    <cfRule type="containsBlanks" dxfId="52" priority="1">
      <formula>LEN(TRIM(B5))=0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Z107"/>
  <sheetViews>
    <sheetView workbookViewId="0">
      <pane xSplit="3" ySplit="6" topLeftCell="D7" activePane="bottomRight" state="frozen"/>
      <selection activeCell="G17" sqref="G17"/>
      <selection pane="topRight" activeCell="G17" sqref="G17"/>
      <selection pane="bottomLeft" activeCell="G17" sqref="G17"/>
      <selection pane="bottomRight" activeCell="AY13" sqref="AY13"/>
    </sheetView>
  </sheetViews>
  <sheetFormatPr defaultRowHeight="13.2" x14ac:dyDescent="0.45"/>
  <cols>
    <col min="1" max="1" width="6.796875" style="11" bestFit="1" customWidth="1"/>
    <col min="2" max="3" width="20.3984375" style="11" bestFit="1" customWidth="1"/>
    <col min="4" max="7" width="3.19921875" style="11" bestFit="1" customWidth="1"/>
    <col min="8" max="8" width="40" style="11" customWidth="1"/>
    <col min="9" max="35" width="3.19921875" style="11" bestFit="1" customWidth="1"/>
    <col min="36" max="45" width="5" style="11" bestFit="1" customWidth="1"/>
    <col min="46" max="48" width="18.69921875" style="11" customWidth="1"/>
    <col min="49" max="50" width="8.796875" style="11" customWidth="1"/>
    <col min="51" max="51" width="48.8984375" style="11" customWidth="1"/>
    <col min="52" max="52" width="5" style="11" bestFit="1" customWidth="1"/>
    <col min="53" max="16384" width="8.796875" style="11"/>
  </cols>
  <sheetData>
    <row r="1" spans="1:52" ht="48" customHeight="1" x14ac:dyDescent="0.45">
      <c r="A1" s="387" t="s">
        <v>130</v>
      </c>
      <c r="B1" s="387"/>
      <c r="C1" s="387"/>
    </row>
    <row r="2" spans="1:52" ht="13.8" thickBot="1" x14ac:dyDescent="0.5">
      <c r="A2" s="11">
        <v>1</v>
      </c>
      <c r="B2" s="11">
        <v>2</v>
      </c>
      <c r="C2" s="11">
        <v>3</v>
      </c>
      <c r="D2" s="11">
        <v>4</v>
      </c>
      <c r="E2" s="11">
        <v>5</v>
      </c>
      <c r="F2" s="11">
        <v>6</v>
      </c>
      <c r="G2" s="11">
        <v>7</v>
      </c>
      <c r="H2" s="11">
        <v>8</v>
      </c>
      <c r="I2" s="11">
        <v>9</v>
      </c>
      <c r="J2" s="11">
        <v>10</v>
      </c>
      <c r="K2" s="11">
        <v>11</v>
      </c>
      <c r="L2" s="11">
        <v>12</v>
      </c>
      <c r="M2" s="11">
        <v>13</v>
      </c>
      <c r="N2" s="11">
        <v>14</v>
      </c>
      <c r="O2" s="11">
        <v>15</v>
      </c>
      <c r="P2" s="11">
        <v>16</v>
      </c>
      <c r="Q2" s="11">
        <v>17</v>
      </c>
      <c r="R2" s="11">
        <v>18</v>
      </c>
      <c r="S2" s="11">
        <v>19</v>
      </c>
      <c r="T2" s="11">
        <v>20</v>
      </c>
      <c r="U2" s="11">
        <v>21</v>
      </c>
      <c r="V2" s="11">
        <v>22</v>
      </c>
      <c r="W2" s="11">
        <v>23</v>
      </c>
      <c r="X2" s="11">
        <v>24</v>
      </c>
      <c r="Y2" s="11">
        <v>25</v>
      </c>
      <c r="Z2" s="11">
        <v>26</v>
      </c>
      <c r="AA2" s="11">
        <v>27</v>
      </c>
      <c r="AB2" s="11">
        <v>28</v>
      </c>
      <c r="AC2" s="11">
        <v>29</v>
      </c>
      <c r="AD2" s="11">
        <v>30</v>
      </c>
      <c r="AE2" s="11">
        <v>31</v>
      </c>
      <c r="AF2" s="11">
        <v>32</v>
      </c>
      <c r="AG2" s="11">
        <v>33</v>
      </c>
      <c r="AH2" s="11">
        <v>34</v>
      </c>
      <c r="AI2" s="11">
        <v>35</v>
      </c>
      <c r="AJ2" s="11">
        <v>36</v>
      </c>
      <c r="AK2" s="11">
        <v>37</v>
      </c>
      <c r="AL2" s="11">
        <v>38</v>
      </c>
      <c r="AM2" s="11">
        <v>39</v>
      </c>
      <c r="AN2" s="11">
        <v>40</v>
      </c>
      <c r="AO2" s="11">
        <v>41</v>
      </c>
      <c r="AP2" s="11">
        <v>42</v>
      </c>
      <c r="AQ2" s="11">
        <v>43</v>
      </c>
      <c r="AR2" s="11">
        <v>44</v>
      </c>
      <c r="AS2" s="11">
        <v>45</v>
      </c>
      <c r="AT2" s="11">
        <v>46</v>
      </c>
      <c r="AU2" s="11">
        <v>47</v>
      </c>
      <c r="AV2" s="11">
        <v>48</v>
      </c>
      <c r="AW2" s="11">
        <v>49</v>
      </c>
      <c r="AX2" s="11">
        <v>50</v>
      </c>
      <c r="AY2" s="11">
        <v>51</v>
      </c>
      <c r="AZ2" s="11">
        <v>52</v>
      </c>
    </row>
    <row r="3" spans="1:52" ht="13.2" customHeight="1" thickTop="1" x14ac:dyDescent="0.45">
      <c r="A3" s="388" t="s">
        <v>92</v>
      </c>
      <c r="B3" s="390" t="s">
        <v>93</v>
      </c>
      <c r="C3" s="391"/>
      <c r="D3" s="391"/>
      <c r="E3" s="391"/>
      <c r="F3" s="391"/>
      <c r="G3" s="391"/>
      <c r="H3" s="392"/>
      <c r="I3" s="370" t="s">
        <v>131</v>
      </c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1"/>
      <c r="AA3" s="371"/>
      <c r="AB3" s="371"/>
      <c r="AC3" s="371"/>
      <c r="AD3" s="371"/>
      <c r="AE3" s="371"/>
      <c r="AF3" s="371"/>
      <c r="AG3" s="371"/>
      <c r="AH3" s="371"/>
      <c r="AI3" s="372"/>
      <c r="AJ3" s="401" t="s">
        <v>134</v>
      </c>
      <c r="AK3" s="402"/>
      <c r="AL3" s="402"/>
      <c r="AM3" s="402"/>
      <c r="AN3" s="402"/>
      <c r="AO3" s="402"/>
      <c r="AP3" s="402"/>
      <c r="AQ3" s="402"/>
      <c r="AR3" s="402"/>
      <c r="AS3" s="403"/>
      <c r="AT3" s="398" t="s">
        <v>135</v>
      </c>
      <c r="AU3" s="399"/>
      <c r="AV3" s="400"/>
      <c r="AW3" s="393" t="s">
        <v>136</v>
      </c>
      <c r="AX3" s="391"/>
      <c r="AY3" s="391"/>
      <c r="AZ3" s="394"/>
    </row>
    <row r="4" spans="1:52" ht="13.2" customHeight="1" x14ac:dyDescent="0.45">
      <c r="A4" s="389"/>
      <c r="B4" s="404" t="s">
        <v>94</v>
      </c>
      <c r="C4" s="364" t="s">
        <v>95</v>
      </c>
      <c r="D4" s="364" t="s">
        <v>96</v>
      </c>
      <c r="E4" s="382" t="s">
        <v>4</v>
      </c>
      <c r="F4" s="382"/>
      <c r="G4" s="382"/>
      <c r="H4" s="383" t="s">
        <v>97</v>
      </c>
      <c r="I4" s="397" t="s">
        <v>101</v>
      </c>
      <c r="J4" s="367"/>
      <c r="K4" s="368"/>
      <c r="L4" s="366" t="s">
        <v>102</v>
      </c>
      <c r="M4" s="367"/>
      <c r="N4" s="368"/>
      <c r="O4" s="366" t="s">
        <v>103</v>
      </c>
      <c r="P4" s="367"/>
      <c r="Q4" s="368"/>
      <c r="R4" s="366" t="s">
        <v>104</v>
      </c>
      <c r="S4" s="367"/>
      <c r="T4" s="368"/>
      <c r="U4" s="366" t="s">
        <v>105</v>
      </c>
      <c r="V4" s="367"/>
      <c r="W4" s="368"/>
      <c r="X4" s="366" t="s">
        <v>19</v>
      </c>
      <c r="Y4" s="367"/>
      <c r="Z4" s="368"/>
      <c r="AA4" s="366" t="s">
        <v>106</v>
      </c>
      <c r="AB4" s="367"/>
      <c r="AC4" s="368"/>
      <c r="AD4" s="366" t="s">
        <v>107</v>
      </c>
      <c r="AE4" s="367"/>
      <c r="AF4" s="368"/>
      <c r="AG4" s="366" t="s">
        <v>108</v>
      </c>
      <c r="AH4" s="367"/>
      <c r="AI4" s="369"/>
      <c r="AJ4" s="373" t="s">
        <v>112</v>
      </c>
      <c r="AK4" s="374"/>
      <c r="AL4" s="374"/>
      <c r="AM4" s="374"/>
      <c r="AN4" s="374"/>
      <c r="AO4" s="374"/>
      <c r="AP4" s="374"/>
      <c r="AQ4" s="374"/>
      <c r="AR4" s="374"/>
      <c r="AS4" s="375"/>
      <c r="AT4" s="376" t="s">
        <v>109</v>
      </c>
      <c r="AU4" s="378" t="s">
        <v>110</v>
      </c>
      <c r="AV4" s="380" t="s">
        <v>111</v>
      </c>
      <c r="AW4" s="385" t="s">
        <v>98</v>
      </c>
      <c r="AX4" s="364" t="s">
        <v>99</v>
      </c>
      <c r="AY4" s="364" t="s">
        <v>133</v>
      </c>
      <c r="AZ4" s="395" t="s">
        <v>100</v>
      </c>
    </row>
    <row r="5" spans="1:52" ht="13.8" thickBot="1" x14ac:dyDescent="0.5">
      <c r="A5" s="389"/>
      <c r="B5" s="405"/>
      <c r="C5" s="365"/>
      <c r="D5" s="365"/>
      <c r="E5" s="12" t="s">
        <v>10</v>
      </c>
      <c r="F5" s="12" t="s">
        <v>8</v>
      </c>
      <c r="G5" s="12" t="s">
        <v>7</v>
      </c>
      <c r="H5" s="384"/>
      <c r="I5" s="121" t="s">
        <v>113</v>
      </c>
      <c r="J5" s="122" t="s">
        <v>114</v>
      </c>
      <c r="K5" s="123" t="s">
        <v>115</v>
      </c>
      <c r="L5" s="124" t="s">
        <v>113</v>
      </c>
      <c r="M5" s="122" t="s">
        <v>114</v>
      </c>
      <c r="N5" s="123" t="s">
        <v>115</v>
      </c>
      <c r="O5" s="124" t="s">
        <v>113</v>
      </c>
      <c r="P5" s="122" t="s">
        <v>114</v>
      </c>
      <c r="Q5" s="123" t="s">
        <v>115</v>
      </c>
      <c r="R5" s="124" t="s">
        <v>113</v>
      </c>
      <c r="S5" s="122" t="s">
        <v>114</v>
      </c>
      <c r="T5" s="123" t="s">
        <v>115</v>
      </c>
      <c r="U5" s="124" t="s">
        <v>113</v>
      </c>
      <c r="V5" s="122" t="s">
        <v>114</v>
      </c>
      <c r="W5" s="123" t="s">
        <v>115</v>
      </c>
      <c r="X5" s="124" t="s">
        <v>113</v>
      </c>
      <c r="Y5" s="122" t="s">
        <v>114</v>
      </c>
      <c r="Z5" s="123" t="s">
        <v>115</v>
      </c>
      <c r="AA5" s="124" t="s">
        <v>113</v>
      </c>
      <c r="AB5" s="122" t="s">
        <v>114</v>
      </c>
      <c r="AC5" s="123" t="s">
        <v>115</v>
      </c>
      <c r="AD5" s="124" t="s">
        <v>113</v>
      </c>
      <c r="AE5" s="122" t="s">
        <v>114</v>
      </c>
      <c r="AF5" s="123" t="s">
        <v>115</v>
      </c>
      <c r="AG5" s="124" t="s">
        <v>113</v>
      </c>
      <c r="AH5" s="122" t="s">
        <v>114</v>
      </c>
      <c r="AI5" s="125" t="s">
        <v>115</v>
      </c>
      <c r="AJ5" s="14" t="s">
        <v>116</v>
      </c>
      <c r="AK5" s="13" t="s">
        <v>117</v>
      </c>
      <c r="AL5" s="13" t="s">
        <v>118</v>
      </c>
      <c r="AM5" s="13" t="s">
        <v>119</v>
      </c>
      <c r="AN5" s="13" t="s">
        <v>120</v>
      </c>
      <c r="AO5" s="13" t="s">
        <v>121</v>
      </c>
      <c r="AP5" s="13" t="s">
        <v>122</v>
      </c>
      <c r="AQ5" s="13" t="s">
        <v>123</v>
      </c>
      <c r="AR5" s="13" t="s">
        <v>124</v>
      </c>
      <c r="AS5" s="15" t="s">
        <v>125</v>
      </c>
      <c r="AT5" s="377"/>
      <c r="AU5" s="379"/>
      <c r="AV5" s="381"/>
      <c r="AW5" s="386"/>
      <c r="AX5" s="365"/>
      <c r="AY5" s="365"/>
      <c r="AZ5" s="396"/>
    </row>
    <row r="6" spans="1:52" ht="13.8" thickBot="1" x14ac:dyDescent="0.5">
      <c r="A6" s="16" t="s">
        <v>126</v>
      </c>
      <c r="B6" s="17" t="s">
        <v>72</v>
      </c>
      <c r="C6" s="18" t="s">
        <v>71</v>
      </c>
      <c r="D6" s="19" t="s">
        <v>127</v>
      </c>
      <c r="E6" s="20">
        <v>25</v>
      </c>
      <c r="F6" s="20">
        <v>5</v>
      </c>
      <c r="G6" s="20">
        <v>12</v>
      </c>
      <c r="H6" s="21" t="s">
        <v>128</v>
      </c>
      <c r="I6" s="101" t="s">
        <v>18</v>
      </c>
      <c r="J6" s="102" t="s">
        <v>63</v>
      </c>
      <c r="K6" s="103" t="s">
        <v>18</v>
      </c>
      <c r="L6" s="113" t="s">
        <v>63</v>
      </c>
      <c r="M6" s="102" t="s">
        <v>18</v>
      </c>
      <c r="N6" s="103" t="s">
        <v>18</v>
      </c>
      <c r="O6" s="113" t="s">
        <v>18</v>
      </c>
      <c r="P6" s="102" t="s">
        <v>18</v>
      </c>
      <c r="Q6" s="103" t="s">
        <v>18</v>
      </c>
      <c r="R6" s="113" t="s">
        <v>63</v>
      </c>
      <c r="S6" s="102" t="s">
        <v>65</v>
      </c>
      <c r="T6" s="103" t="s">
        <v>63</v>
      </c>
      <c r="U6" s="113" t="s">
        <v>63</v>
      </c>
      <c r="V6" s="102" t="s">
        <v>18</v>
      </c>
      <c r="W6" s="103" t="s">
        <v>18</v>
      </c>
      <c r="X6" s="113" t="s">
        <v>63</v>
      </c>
      <c r="Y6" s="102" t="s">
        <v>63</v>
      </c>
      <c r="Z6" s="103" t="s">
        <v>63</v>
      </c>
      <c r="AA6" s="113" t="s">
        <v>63</v>
      </c>
      <c r="AB6" s="102" t="s">
        <v>18</v>
      </c>
      <c r="AC6" s="103" t="s">
        <v>18</v>
      </c>
      <c r="AD6" s="113" t="s">
        <v>18</v>
      </c>
      <c r="AE6" s="102" t="s">
        <v>18</v>
      </c>
      <c r="AF6" s="103" t="s">
        <v>18</v>
      </c>
      <c r="AG6" s="113" t="s">
        <v>18</v>
      </c>
      <c r="AH6" s="102" t="s">
        <v>18</v>
      </c>
      <c r="AI6" s="117" t="s">
        <v>18</v>
      </c>
      <c r="AJ6" s="26" t="s">
        <v>45</v>
      </c>
      <c r="AK6" s="27" t="s">
        <v>47</v>
      </c>
      <c r="AL6" s="27" t="s">
        <v>48</v>
      </c>
      <c r="AM6" s="27" t="s">
        <v>48</v>
      </c>
      <c r="AN6" s="27" t="s">
        <v>48</v>
      </c>
      <c r="AO6" s="27" t="s">
        <v>46</v>
      </c>
      <c r="AP6" s="27" t="s">
        <v>46</v>
      </c>
      <c r="AQ6" s="27" t="s">
        <v>46</v>
      </c>
      <c r="AR6" s="27" t="s">
        <v>48</v>
      </c>
      <c r="AS6" s="30" t="s">
        <v>49</v>
      </c>
      <c r="AT6" s="28" t="s">
        <v>77</v>
      </c>
      <c r="AU6" s="24" t="s">
        <v>75</v>
      </c>
      <c r="AV6" s="29" t="s">
        <v>76</v>
      </c>
      <c r="AW6" s="22">
        <v>209</v>
      </c>
      <c r="AX6" s="23">
        <v>4</v>
      </c>
      <c r="AY6" s="24" t="s">
        <v>132</v>
      </c>
      <c r="AZ6" s="25">
        <f>LEN(AY6)</f>
        <v>19</v>
      </c>
    </row>
    <row r="7" spans="1:52" x14ac:dyDescent="0.45">
      <c r="A7" s="31">
        <v>1</v>
      </c>
      <c r="B7" s="32"/>
      <c r="C7" s="33"/>
      <c r="D7" s="34"/>
      <c r="E7" s="35"/>
      <c r="F7" s="35"/>
      <c r="G7" s="35"/>
      <c r="H7" s="36"/>
      <c r="I7" s="104"/>
      <c r="J7" s="105"/>
      <c r="K7" s="106"/>
      <c r="L7" s="114"/>
      <c r="M7" s="105"/>
      <c r="N7" s="106"/>
      <c r="O7" s="114"/>
      <c r="P7" s="105"/>
      <c r="Q7" s="106"/>
      <c r="R7" s="114"/>
      <c r="S7" s="105"/>
      <c r="T7" s="106"/>
      <c r="U7" s="114"/>
      <c r="V7" s="105"/>
      <c r="W7" s="106"/>
      <c r="X7" s="114"/>
      <c r="Y7" s="105"/>
      <c r="Z7" s="106"/>
      <c r="AA7" s="114"/>
      <c r="AB7" s="105"/>
      <c r="AC7" s="106"/>
      <c r="AD7" s="114"/>
      <c r="AE7" s="105"/>
      <c r="AF7" s="106"/>
      <c r="AG7" s="114"/>
      <c r="AH7" s="105"/>
      <c r="AI7" s="118"/>
      <c r="AJ7" s="41"/>
      <c r="AK7" s="42"/>
      <c r="AL7" s="42"/>
      <c r="AM7" s="42"/>
      <c r="AN7" s="42"/>
      <c r="AO7" s="42"/>
      <c r="AP7" s="42"/>
      <c r="AQ7" s="42"/>
      <c r="AR7" s="42"/>
      <c r="AS7" s="45"/>
      <c r="AT7" s="43"/>
      <c r="AU7" s="39"/>
      <c r="AV7" s="44"/>
      <c r="AW7" s="37"/>
      <c r="AX7" s="38"/>
      <c r="AY7" s="39"/>
      <c r="AZ7" s="40">
        <f t="shared" ref="AZ7:AZ71" si="0">LEN(AY7)</f>
        <v>0</v>
      </c>
    </row>
    <row r="8" spans="1:52" x14ac:dyDescent="0.45">
      <c r="A8" s="46">
        <v>2</v>
      </c>
      <c r="B8" s="47"/>
      <c r="C8" s="48"/>
      <c r="D8" s="49"/>
      <c r="E8" s="50"/>
      <c r="F8" s="50"/>
      <c r="G8" s="50"/>
      <c r="H8" s="51"/>
      <c r="I8" s="107"/>
      <c r="J8" s="108"/>
      <c r="K8" s="109"/>
      <c r="L8" s="115"/>
      <c r="M8" s="108"/>
      <c r="N8" s="109"/>
      <c r="O8" s="115"/>
      <c r="P8" s="108"/>
      <c r="Q8" s="109"/>
      <c r="R8" s="115"/>
      <c r="S8" s="108"/>
      <c r="T8" s="109"/>
      <c r="U8" s="115"/>
      <c r="V8" s="108"/>
      <c r="W8" s="109"/>
      <c r="X8" s="115"/>
      <c r="Y8" s="108"/>
      <c r="Z8" s="109"/>
      <c r="AA8" s="115"/>
      <c r="AB8" s="108"/>
      <c r="AC8" s="109"/>
      <c r="AD8" s="115"/>
      <c r="AE8" s="108"/>
      <c r="AF8" s="109"/>
      <c r="AG8" s="115"/>
      <c r="AH8" s="108"/>
      <c r="AI8" s="119"/>
      <c r="AJ8" s="56"/>
      <c r="AK8" s="57"/>
      <c r="AL8" s="57"/>
      <c r="AM8" s="57"/>
      <c r="AN8" s="57"/>
      <c r="AO8" s="57"/>
      <c r="AP8" s="57"/>
      <c r="AQ8" s="57"/>
      <c r="AR8" s="57"/>
      <c r="AS8" s="60"/>
      <c r="AT8" s="58"/>
      <c r="AU8" s="54"/>
      <c r="AV8" s="59"/>
      <c r="AW8" s="52"/>
      <c r="AX8" s="53"/>
      <c r="AY8" s="54"/>
      <c r="AZ8" s="55">
        <f t="shared" si="0"/>
        <v>0</v>
      </c>
    </row>
    <row r="9" spans="1:52" x14ac:dyDescent="0.45">
      <c r="A9" s="46">
        <v>3</v>
      </c>
      <c r="B9" s="47"/>
      <c r="C9" s="48"/>
      <c r="D9" s="49"/>
      <c r="E9" s="50"/>
      <c r="F9" s="50"/>
      <c r="G9" s="50"/>
      <c r="H9" s="51"/>
      <c r="I9" s="107"/>
      <c r="J9" s="108"/>
      <c r="K9" s="109"/>
      <c r="L9" s="115"/>
      <c r="M9" s="108"/>
      <c r="N9" s="109"/>
      <c r="O9" s="115"/>
      <c r="P9" s="108"/>
      <c r="Q9" s="109"/>
      <c r="R9" s="115"/>
      <c r="S9" s="108"/>
      <c r="T9" s="109"/>
      <c r="U9" s="115"/>
      <c r="V9" s="108"/>
      <c r="W9" s="109"/>
      <c r="X9" s="115"/>
      <c r="Y9" s="108"/>
      <c r="Z9" s="109"/>
      <c r="AA9" s="115"/>
      <c r="AB9" s="108"/>
      <c r="AC9" s="109"/>
      <c r="AD9" s="115"/>
      <c r="AE9" s="108"/>
      <c r="AF9" s="109"/>
      <c r="AG9" s="115"/>
      <c r="AH9" s="108"/>
      <c r="AI9" s="119"/>
      <c r="AJ9" s="56"/>
      <c r="AK9" s="57"/>
      <c r="AL9" s="57"/>
      <c r="AM9" s="57"/>
      <c r="AN9" s="57"/>
      <c r="AO9" s="57"/>
      <c r="AP9" s="57"/>
      <c r="AQ9" s="57"/>
      <c r="AR9" s="57"/>
      <c r="AS9" s="60"/>
      <c r="AT9" s="58"/>
      <c r="AU9" s="54"/>
      <c r="AV9" s="59"/>
      <c r="AW9" s="52"/>
      <c r="AX9" s="53"/>
      <c r="AY9" s="54"/>
      <c r="AZ9" s="55">
        <f t="shared" si="0"/>
        <v>0</v>
      </c>
    </row>
    <row r="10" spans="1:52" x14ac:dyDescent="0.45">
      <c r="A10" s="46">
        <v>4</v>
      </c>
      <c r="B10" s="47"/>
      <c r="C10" s="48"/>
      <c r="D10" s="49"/>
      <c r="E10" s="50"/>
      <c r="F10" s="50"/>
      <c r="G10" s="50"/>
      <c r="H10" s="51"/>
      <c r="I10" s="107"/>
      <c r="J10" s="108"/>
      <c r="K10" s="109"/>
      <c r="L10" s="115"/>
      <c r="M10" s="108"/>
      <c r="N10" s="109"/>
      <c r="O10" s="115"/>
      <c r="P10" s="108"/>
      <c r="Q10" s="109"/>
      <c r="R10" s="115"/>
      <c r="S10" s="108"/>
      <c r="T10" s="109"/>
      <c r="U10" s="115"/>
      <c r="V10" s="108"/>
      <c r="W10" s="109"/>
      <c r="X10" s="115"/>
      <c r="Y10" s="108"/>
      <c r="Z10" s="109"/>
      <c r="AA10" s="115"/>
      <c r="AB10" s="108"/>
      <c r="AC10" s="109"/>
      <c r="AD10" s="115"/>
      <c r="AE10" s="108"/>
      <c r="AF10" s="109"/>
      <c r="AG10" s="115"/>
      <c r="AH10" s="108"/>
      <c r="AI10" s="119"/>
      <c r="AJ10" s="56"/>
      <c r="AK10" s="57"/>
      <c r="AL10" s="57"/>
      <c r="AM10" s="57"/>
      <c r="AN10" s="57"/>
      <c r="AO10" s="57"/>
      <c r="AP10" s="57"/>
      <c r="AQ10" s="57"/>
      <c r="AR10" s="57"/>
      <c r="AS10" s="60"/>
      <c r="AT10" s="58"/>
      <c r="AU10" s="54"/>
      <c r="AV10" s="59"/>
      <c r="AW10" s="52"/>
      <c r="AX10" s="53"/>
      <c r="AY10" s="54"/>
      <c r="AZ10" s="55">
        <f t="shared" si="0"/>
        <v>0</v>
      </c>
    </row>
    <row r="11" spans="1:52" x14ac:dyDescent="0.45">
      <c r="A11" s="46">
        <v>5</v>
      </c>
      <c r="B11" s="47"/>
      <c r="C11" s="48"/>
      <c r="D11" s="49"/>
      <c r="E11" s="50"/>
      <c r="F11" s="50"/>
      <c r="G11" s="50"/>
      <c r="H11" s="51"/>
      <c r="I11" s="107"/>
      <c r="J11" s="108"/>
      <c r="K11" s="109"/>
      <c r="L11" s="115"/>
      <c r="M11" s="108"/>
      <c r="N11" s="109"/>
      <c r="O11" s="115"/>
      <c r="P11" s="108"/>
      <c r="Q11" s="109"/>
      <c r="R11" s="115"/>
      <c r="S11" s="108"/>
      <c r="T11" s="109"/>
      <c r="U11" s="115"/>
      <c r="V11" s="108"/>
      <c r="W11" s="109"/>
      <c r="X11" s="115"/>
      <c r="Y11" s="108"/>
      <c r="Z11" s="109"/>
      <c r="AA11" s="115"/>
      <c r="AB11" s="108"/>
      <c r="AC11" s="109"/>
      <c r="AD11" s="115"/>
      <c r="AE11" s="108"/>
      <c r="AF11" s="109"/>
      <c r="AG11" s="115"/>
      <c r="AH11" s="108"/>
      <c r="AI11" s="119"/>
      <c r="AJ11" s="56"/>
      <c r="AK11" s="57"/>
      <c r="AL11" s="57"/>
      <c r="AM11" s="57"/>
      <c r="AN11" s="57"/>
      <c r="AO11" s="57"/>
      <c r="AP11" s="57"/>
      <c r="AQ11" s="57"/>
      <c r="AR11" s="57"/>
      <c r="AS11" s="60"/>
      <c r="AT11" s="58"/>
      <c r="AU11" s="54"/>
      <c r="AV11" s="59"/>
      <c r="AW11" s="52"/>
      <c r="AX11" s="53"/>
      <c r="AY11" s="54"/>
      <c r="AZ11" s="55">
        <f t="shared" si="0"/>
        <v>0</v>
      </c>
    </row>
    <row r="12" spans="1:52" x14ac:dyDescent="0.45">
      <c r="A12" s="46">
        <v>6</v>
      </c>
      <c r="B12" s="47"/>
      <c r="C12" s="48"/>
      <c r="D12" s="49"/>
      <c r="E12" s="50"/>
      <c r="F12" s="50"/>
      <c r="G12" s="50"/>
      <c r="H12" s="51"/>
      <c r="I12" s="107"/>
      <c r="J12" s="108"/>
      <c r="K12" s="109"/>
      <c r="L12" s="115"/>
      <c r="M12" s="108"/>
      <c r="N12" s="109"/>
      <c r="O12" s="115"/>
      <c r="P12" s="108"/>
      <c r="Q12" s="109"/>
      <c r="R12" s="115"/>
      <c r="S12" s="108"/>
      <c r="T12" s="109"/>
      <c r="U12" s="115"/>
      <c r="V12" s="108"/>
      <c r="W12" s="109"/>
      <c r="X12" s="115"/>
      <c r="Y12" s="108"/>
      <c r="Z12" s="109"/>
      <c r="AA12" s="115"/>
      <c r="AB12" s="108"/>
      <c r="AC12" s="109"/>
      <c r="AD12" s="115"/>
      <c r="AE12" s="108"/>
      <c r="AF12" s="109"/>
      <c r="AG12" s="115"/>
      <c r="AH12" s="108"/>
      <c r="AI12" s="119"/>
      <c r="AJ12" s="56"/>
      <c r="AK12" s="57"/>
      <c r="AL12" s="57"/>
      <c r="AM12" s="57"/>
      <c r="AN12" s="57"/>
      <c r="AO12" s="57"/>
      <c r="AP12" s="57"/>
      <c r="AQ12" s="57"/>
      <c r="AR12" s="57"/>
      <c r="AS12" s="60"/>
      <c r="AT12" s="58"/>
      <c r="AU12" s="54"/>
      <c r="AV12" s="59"/>
      <c r="AW12" s="52"/>
      <c r="AX12" s="53"/>
      <c r="AY12" s="54"/>
      <c r="AZ12" s="55">
        <f t="shared" si="0"/>
        <v>0</v>
      </c>
    </row>
    <row r="13" spans="1:52" x14ac:dyDescent="0.45">
      <c r="A13" s="46">
        <v>7</v>
      </c>
      <c r="B13" s="47"/>
      <c r="C13" s="48"/>
      <c r="D13" s="49"/>
      <c r="E13" s="50"/>
      <c r="F13" s="50"/>
      <c r="G13" s="50"/>
      <c r="H13" s="51"/>
      <c r="I13" s="107"/>
      <c r="J13" s="108"/>
      <c r="K13" s="109"/>
      <c r="L13" s="115"/>
      <c r="M13" s="108"/>
      <c r="N13" s="109"/>
      <c r="O13" s="115"/>
      <c r="P13" s="108"/>
      <c r="Q13" s="109"/>
      <c r="R13" s="115"/>
      <c r="S13" s="108"/>
      <c r="T13" s="109"/>
      <c r="U13" s="115"/>
      <c r="V13" s="108"/>
      <c r="W13" s="109"/>
      <c r="X13" s="115"/>
      <c r="Y13" s="108"/>
      <c r="Z13" s="109"/>
      <c r="AA13" s="115"/>
      <c r="AB13" s="108"/>
      <c r="AC13" s="109"/>
      <c r="AD13" s="115"/>
      <c r="AE13" s="108"/>
      <c r="AF13" s="109"/>
      <c r="AG13" s="115"/>
      <c r="AH13" s="108"/>
      <c r="AI13" s="119"/>
      <c r="AJ13" s="56"/>
      <c r="AK13" s="57"/>
      <c r="AL13" s="57"/>
      <c r="AM13" s="57"/>
      <c r="AN13" s="57"/>
      <c r="AO13" s="57"/>
      <c r="AP13" s="57"/>
      <c r="AQ13" s="57"/>
      <c r="AR13" s="57"/>
      <c r="AS13" s="60"/>
      <c r="AT13" s="58"/>
      <c r="AU13" s="54"/>
      <c r="AV13" s="59"/>
      <c r="AW13" s="52"/>
      <c r="AX13" s="53"/>
      <c r="AY13" s="54"/>
      <c r="AZ13" s="55">
        <f t="shared" si="0"/>
        <v>0</v>
      </c>
    </row>
    <row r="14" spans="1:52" x14ac:dyDescent="0.45">
      <c r="A14" s="46">
        <v>8</v>
      </c>
      <c r="B14" s="47"/>
      <c r="C14" s="48"/>
      <c r="D14" s="49"/>
      <c r="E14" s="50"/>
      <c r="F14" s="50"/>
      <c r="G14" s="50"/>
      <c r="H14" s="51"/>
      <c r="I14" s="107"/>
      <c r="J14" s="108"/>
      <c r="K14" s="109"/>
      <c r="L14" s="115"/>
      <c r="M14" s="108"/>
      <c r="N14" s="109"/>
      <c r="O14" s="115"/>
      <c r="P14" s="108"/>
      <c r="Q14" s="109"/>
      <c r="R14" s="115"/>
      <c r="S14" s="108"/>
      <c r="T14" s="109"/>
      <c r="U14" s="115"/>
      <c r="V14" s="108"/>
      <c r="W14" s="109"/>
      <c r="X14" s="115"/>
      <c r="Y14" s="108"/>
      <c r="Z14" s="109"/>
      <c r="AA14" s="115"/>
      <c r="AB14" s="108"/>
      <c r="AC14" s="109"/>
      <c r="AD14" s="115"/>
      <c r="AE14" s="108"/>
      <c r="AF14" s="109"/>
      <c r="AG14" s="115"/>
      <c r="AH14" s="108"/>
      <c r="AI14" s="119"/>
      <c r="AJ14" s="56"/>
      <c r="AK14" s="57"/>
      <c r="AL14" s="57"/>
      <c r="AM14" s="57"/>
      <c r="AN14" s="57"/>
      <c r="AO14" s="57"/>
      <c r="AP14" s="57"/>
      <c r="AQ14" s="57"/>
      <c r="AR14" s="57"/>
      <c r="AS14" s="60"/>
      <c r="AT14" s="58"/>
      <c r="AU14" s="54"/>
      <c r="AV14" s="59"/>
      <c r="AW14" s="52"/>
      <c r="AX14" s="53"/>
      <c r="AY14" s="54"/>
      <c r="AZ14" s="55">
        <f t="shared" si="0"/>
        <v>0</v>
      </c>
    </row>
    <row r="15" spans="1:52" x14ac:dyDescent="0.45">
      <c r="A15" s="46">
        <v>9</v>
      </c>
      <c r="B15" s="47"/>
      <c r="C15" s="48"/>
      <c r="D15" s="49"/>
      <c r="E15" s="50"/>
      <c r="F15" s="50"/>
      <c r="G15" s="50"/>
      <c r="H15" s="51"/>
      <c r="I15" s="107"/>
      <c r="J15" s="108"/>
      <c r="K15" s="109"/>
      <c r="L15" s="115"/>
      <c r="M15" s="108"/>
      <c r="N15" s="109"/>
      <c r="O15" s="115"/>
      <c r="P15" s="108"/>
      <c r="Q15" s="109"/>
      <c r="R15" s="115"/>
      <c r="S15" s="108"/>
      <c r="T15" s="109"/>
      <c r="U15" s="115"/>
      <c r="V15" s="108"/>
      <c r="W15" s="109"/>
      <c r="X15" s="115"/>
      <c r="Y15" s="108"/>
      <c r="Z15" s="109"/>
      <c r="AA15" s="115"/>
      <c r="AB15" s="108"/>
      <c r="AC15" s="109"/>
      <c r="AD15" s="115"/>
      <c r="AE15" s="108"/>
      <c r="AF15" s="109"/>
      <c r="AG15" s="115"/>
      <c r="AH15" s="108"/>
      <c r="AI15" s="119"/>
      <c r="AJ15" s="56"/>
      <c r="AK15" s="57"/>
      <c r="AL15" s="57"/>
      <c r="AM15" s="57"/>
      <c r="AN15" s="57"/>
      <c r="AO15" s="57"/>
      <c r="AP15" s="57"/>
      <c r="AQ15" s="57"/>
      <c r="AR15" s="57"/>
      <c r="AS15" s="60"/>
      <c r="AT15" s="58"/>
      <c r="AU15" s="54"/>
      <c r="AV15" s="59"/>
      <c r="AW15" s="52"/>
      <c r="AX15" s="53"/>
      <c r="AY15" s="54"/>
      <c r="AZ15" s="55">
        <f t="shared" si="0"/>
        <v>0</v>
      </c>
    </row>
    <row r="16" spans="1:52" x14ac:dyDescent="0.45">
      <c r="A16" s="46">
        <v>10</v>
      </c>
      <c r="B16" s="47"/>
      <c r="C16" s="48"/>
      <c r="D16" s="49"/>
      <c r="E16" s="50"/>
      <c r="F16" s="50"/>
      <c r="G16" s="50"/>
      <c r="H16" s="51"/>
      <c r="I16" s="107"/>
      <c r="J16" s="108"/>
      <c r="K16" s="109"/>
      <c r="L16" s="115"/>
      <c r="M16" s="108"/>
      <c r="N16" s="109"/>
      <c r="O16" s="115"/>
      <c r="P16" s="108"/>
      <c r="Q16" s="109"/>
      <c r="R16" s="115"/>
      <c r="S16" s="108"/>
      <c r="T16" s="109"/>
      <c r="U16" s="115"/>
      <c r="V16" s="108"/>
      <c r="W16" s="109"/>
      <c r="X16" s="115"/>
      <c r="Y16" s="108"/>
      <c r="Z16" s="109"/>
      <c r="AA16" s="115"/>
      <c r="AB16" s="108"/>
      <c r="AC16" s="109"/>
      <c r="AD16" s="115"/>
      <c r="AE16" s="108"/>
      <c r="AF16" s="109"/>
      <c r="AG16" s="115"/>
      <c r="AH16" s="108"/>
      <c r="AI16" s="119"/>
      <c r="AJ16" s="56"/>
      <c r="AK16" s="57"/>
      <c r="AL16" s="57"/>
      <c r="AM16" s="57"/>
      <c r="AN16" s="57"/>
      <c r="AO16" s="57"/>
      <c r="AP16" s="57"/>
      <c r="AQ16" s="57"/>
      <c r="AR16" s="57"/>
      <c r="AS16" s="60"/>
      <c r="AT16" s="58"/>
      <c r="AU16" s="54"/>
      <c r="AV16" s="59"/>
      <c r="AW16" s="52"/>
      <c r="AX16" s="53"/>
      <c r="AY16" s="54"/>
      <c r="AZ16" s="55">
        <f t="shared" si="0"/>
        <v>0</v>
      </c>
    </row>
    <row r="17" spans="1:52" x14ac:dyDescent="0.45">
      <c r="A17" s="46">
        <v>11</v>
      </c>
      <c r="B17" s="47"/>
      <c r="C17" s="48"/>
      <c r="D17" s="49"/>
      <c r="E17" s="50"/>
      <c r="F17" s="50"/>
      <c r="G17" s="50"/>
      <c r="H17" s="51"/>
      <c r="I17" s="107"/>
      <c r="J17" s="108"/>
      <c r="K17" s="109"/>
      <c r="L17" s="115"/>
      <c r="M17" s="108"/>
      <c r="N17" s="109"/>
      <c r="O17" s="115"/>
      <c r="P17" s="108"/>
      <c r="Q17" s="109"/>
      <c r="R17" s="115"/>
      <c r="S17" s="108"/>
      <c r="T17" s="109"/>
      <c r="U17" s="115"/>
      <c r="V17" s="108"/>
      <c r="W17" s="109"/>
      <c r="X17" s="115"/>
      <c r="Y17" s="108"/>
      <c r="Z17" s="109"/>
      <c r="AA17" s="115"/>
      <c r="AB17" s="108"/>
      <c r="AC17" s="109"/>
      <c r="AD17" s="115"/>
      <c r="AE17" s="108"/>
      <c r="AF17" s="109"/>
      <c r="AG17" s="115"/>
      <c r="AH17" s="108"/>
      <c r="AI17" s="119"/>
      <c r="AJ17" s="56"/>
      <c r="AK17" s="57"/>
      <c r="AL17" s="57"/>
      <c r="AM17" s="57"/>
      <c r="AN17" s="57"/>
      <c r="AO17" s="57"/>
      <c r="AP17" s="57"/>
      <c r="AQ17" s="57"/>
      <c r="AR17" s="57"/>
      <c r="AS17" s="60"/>
      <c r="AT17" s="58"/>
      <c r="AU17" s="54"/>
      <c r="AV17" s="59"/>
      <c r="AW17" s="52"/>
      <c r="AX17" s="53"/>
      <c r="AY17" s="54"/>
      <c r="AZ17" s="55">
        <f t="shared" si="0"/>
        <v>0</v>
      </c>
    </row>
    <row r="18" spans="1:52" x14ac:dyDescent="0.45">
      <c r="A18" s="46">
        <v>12</v>
      </c>
      <c r="B18" s="47"/>
      <c r="C18" s="48"/>
      <c r="D18" s="49"/>
      <c r="E18" s="50"/>
      <c r="F18" s="50"/>
      <c r="G18" s="50"/>
      <c r="H18" s="51"/>
      <c r="I18" s="107"/>
      <c r="J18" s="108"/>
      <c r="K18" s="109"/>
      <c r="L18" s="115"/>
      <c r="M18" s="108"/>
      <c r="N18" s="109"/>
      <c r="O18" s="115"/>
      <c r="P18" s="108"/>
      <c r="Q18" s="109"/>
      <c r="R18" s="115"/>
      <c r="S18" s="108"/>
      <c r="T18" s="109"/>
      <c r="U18" s="115"/>
      <c r="V18" s="108"/>
      <c r="W18" s="109"/>
      <c r="X18" s="115"/>
      <c r="Y18" s="108"/>
      <c r="Z18" s="109"/>
      <c r="AA18" s="115"/>
      <c r="AB18" s="108"/>
      <c r="AC18" s="109"/>
      <c r="AD18" s="115"/>
      <c r="AE18" s="108"/>
      <c r="AF18" s="109"/>
      <c r="AG18" s="115"/>
      <c r="AH18" s="108"/>
      <c r="AI18" s="119"/>
      <c r="AJ18" s="56"/>
      <c r="AK18" s="57"/>
      <c r="AL18" s="57"/>
      <c r="AM18" s="57"/>
      <c r="AN18" s="57"/>
      <c r="AO18" s="57"/>
      <c r="AP18" s="57"/>
      <c r="AQ18" s="57"/>
      <c r="AR18" s="57"/>
      <c r="AS18" s="60"/>
      <c r="AT18" s="58"/>
      <c r="AU18" s="54"/>
      <c r="AV18" s="59"/>
      <c r="AW18" s="52"/>
      <c r="AX18" s="53"/>
      <c r="AY18" s="54"/>
      <c r="AZ18" s="55">
        <f t="shared" si="0"/>
        <v>0</v>
      </c>
    </row>
    <row r="19" spans="1:52" x14ac:dyDescent="0.45">
      <c r="A19" s="46">
        <v>13</v>
      </c>
      <c r="B19" s="47"/>
      <c r="C19" s="48"/>
      <c r="D19" s="49"/>
      <c r="E19" s="50"/>
      <c r="F19" s="50"/>
      <c r="G19" s="50"/>
      <c r="H19" s="51"/>
      <c r="I19" s="107"/>
      <c r="J19" s="108"/>
      <c r="K19" s="109"/>
      <c r="L19" s="115"/>
      <c r="M19" s="108"/>
      <c r="N19" s="109"/>
      <c r="O19" s="115"/>
      <c r="P19" s="108"/>
      <c r="Q19" s="109"/>
      <c r="R19" s="115"/>
      <c r="S19" s="108"/>
      <c r="T19" s="109"/>
      <c r="U19" s="115"/>
      <c r="V19" s="108"/>
      <c r="W19" s="109"/>
      <c r="X19" s="115"/>
      <c r="Y19" s="108"/>
      <c r="Z19" s="109"/>
      <c r="AA19" s="115"/>
      <c r="AB19" s="108"/>
      <c r="AC19" s="109"/>
      <c r="AD19" s="115"/>
      <c r="AE19" s="108"/>
      <c r="AF19" s="109"/>
      <c r="AG19" s="115"/>
      <c r="AH19" s="108"/>
      <c r="AI19" s="119"/>
      <c r="AJ19" s="56"/>
      <c r="AK19" s="57"/>
      <c r="AL19" s="57"/>
      <c r="AM19" s="57"/>
      <c r="AN19" s="57"/>
      <c r="AO19" s="57"/>
      <c r="AP19" s="57"/>
      <c r="AQ19" s="57"/>
      <c r="AR19" s="57"/>
      <c r="AS19" s="60"/>
      <c r="AT19" s="58"/>
      <c r="AU19" s="54"/>
      <c r="AV19" s="59"/>
      <c r="AW19" s="52"/>
      <c r="AX19" s="53"/>
      <c r="AY19" s="54"/>
      <c r="AZ19" s="55">
        <f t="shared" si="0"/>
        <v>0</v>
      </c>
    </row>
    <row r="20" spans="1:52" x14ac:dyDescent="0.45">
      <c r="A20" s="46">
        <v>14</v>
      </c>
      <c r="B20" s="47"/>
      <c r="C20" s="48"/>
      <c r="D20" s="49"/>
      <c r="E20" s="50"/>
      <c r="F20" s="50"/>
      <c r="G20" s="50"/>
      <c r="H20" s="51"/>
      <c r="I20" s="107"/>
      <c r="J20" s="108"/>
      <c r="K20" s="109"/>
      <c r="L20" s="115"/>
      <c r="M20" s="108"/>
      <c r="N20" s="109"/>
      <c r="O20" s="115"/>
      <c r="P20" s="108"/>
      <c r="Q20" s="109"/>
      <c r="R20" s="115"/>
      <c r="S20" s="108"/>
      <c r="T20" s="109"/>
      <c r="U20" s="115"/>
      <c r="V20" s="108"/>
      <c r="W20" s="109"/>
      <c r="X20" s="115"/>
      <c r="Y20" s="108"/>
      <c r="Z20" s="109"/>
      <c r="AA20" s="115"/>
      <c r="AB20" s="108"/>
      <c r="AC20" s="109"/>
      <c r="AD20" s="115"/>
      <c r="AE20" s="108"/>
      <c r="AF20" s="109"/>
      <c r="AG20" s="115"/>
      <c r="AH20" s="108"/>
      <c r="AI20" s="119"/>
      <c r="AJ20" s="56"/>
      <c r="AK20" s="57"/>
      <c r="AL20" s="57"/>
      <c r="AM20" s="57"/>
      <c r="AN20" s="57"/>
      <c r="AO20" s="57"/>
      <c r="AP20" s="57"/>
      <c r="AQ20" s="57"/>
      <c r="AR20" s="57"/>
      <c r="AS20" s="60"/>
      <c r="AT20" s="58"/>
      <c r="AU20" s="54"/>
      <c r="AV20" s="59"/>
      <c r="AW20" s="52"/>
      <c r="AX20" s="53"/>
      <c r="AY20" s="54"/>
      <c r="AZ20" s="55">
        <f t="shared" si="0"/>
        <v>0</v>
      </c>
    </row>
    <row r="21" spans="1:52" x14ac:dyDescent="0.45">
      <c r="A21" s="46">
        <v>15</v>
      </c>
      <c r="B21" s="47"/>
      <c r="C21" s="48"/>
      <c r="D21" s="49"/>
      <c r="E21" s="50"/>
      <c r="F21" s="50"/>
      <c r="G21" s="50"/>
      <c r="H21" s="51"/>
      <c r="I21" s="107"/>
      <c r="J21" s="108"/>
      <c r="K21" s="109"/>
      <c r="L21" s="115"/>
      <c r="M21" s="108"/>
      <c r="N21" s="109"/>
      <c r="O21" s="115"/>
      <c r="P21" s="108"/>
      <c r="Q21" s="109"/>
      <c r="R21" s="115"/>
      <c r="S21" s="108"/>
      <c r="T21" s="109"/>
      <c r="U21" s="115"/>
      <c r="V21" s="108"/>
      <c r="W21" s="109"/>
      <c r="X21" s="115"/>
      <c r="Y21" s="108"/>
      <c r="Z21" s="109"/>
      <c r="AA21" s="115"/>
      <c r="AB21" s="108"/>
      <c r="AC21" s="109"/>
      <c r="AD21" s="115"/>
      <c r="AE21" s="108"/>
      <c r="AF21" s="109"/>
      <c r="AG21" s="115"/>
      <c r="AH21" s="108"/>
      <c r="AI21" s="119"/>
      <c r="AJ21" s="56"/>
      <c r="AK21" s="57"/>
      <c r="AL21" s="57"/>
      <c r="AM21" s="57"/>
      <c r="AN21" s="57"/>
      <c r="AO21" s="57"/>
      <c r="AP21" s="57"/>
      <c r="AQ21" s="57"/>
      <c r="AR21" s="57"/>
      <c r="AS21" s="60"/>
      <c r="AT21" s="58"/>
      <c r="AU21" s="54"/>
      <c r="AV21" s="59"/>
      <c r="AW21" s="52"/>
      <c r="AX21" s="53"/>
      <c r="AY21" s="54"/>
      <c r="AZ21" s="55">
        <f t="shared" si="0"/>
        <v>0</v>
      </c>
    </row>
    <row r="22" spans="1:52" x14ac:dyDescent="0.45">
      <c r="A22" s="46">
        <v>16</v>
      </c>
      <c r="B22" s="47"/>
      <c r="C22" s="48"/>
      <c r="D22" s="49"/>
      <c r="E22" s="50"/>
      <c r="F22" s="50"/>
      <c r="G22" s="50"/>
      <c r="H22" s="51"/>
      <c r="I22" s="107"/>
      <c r="J22" s="108"/>
      <c r="K22" s="109"/>
      <c r="L22" s="115"/>
      <c r="M22" s="108"/>
      <c r="N22" s="109"/>
      <c r="O22" s="115"/>
      <c r="P22" s="108"/>
      <c r="Q22" s="109"/>
      <c r="R22" s="115"/>
      <c r="S22" s="108"/>
      <c r="T22" s="109"/>
      <c r="U22" s="115"/>
      <c r="V22" s="108"/>
      <c r="W22" s="109"/>
      <c r="X22" s="115"/>
      <c r="Y22" s="108"/>
      <c r="Z22" s="109"/>
      <c r="AA22" s="115"/>
      <c r="AB22" s="108"/>
      <c r="AC22" s="109"/>
      <c r="AD22" s="115"/>
      <c r="AE22" s="108"/>
      <c r="AF22" s="109"/>
      <c r="AG22" s="115"/>
      <c r="AH22" s="108"/>
      <c r="AI22" s="119"/>
      <c r="AJ22" s="56"/>
      <c r="AK22" s="57"/>
      <c r="AL22" s="57"/>
      <c r="AM22" s="57"/>
      <c r="AN22" s="57"/>
      <c r="AO22" s="57"/>
      <c r="AP22" s="57"/>
      <c r="AQ22" s="57"/>
      <c r="AR22" s="57"/>
      <c r="AS22" s="60"/>
      <c r="AT22" s="58"/>
      <c r="AU22" s="54"/>
      <c r="AV22" s="59"/>
      <c r="AW22" s="52"/>
      <c r="AX22" s="53"/>
      <c r="AY22" s="54"/>
      <c r="AZ22" s="55">
        <f t="shared" si="0"/>
        <v>0</v>
      </c>
    </row>
    <row r="23" spans="1:52" x14ac:dyDescent="0.45">
      <c r="A23" s="46">
        <v>17</v>
      </c>
      <c r="B23" s="47"/>
      <c r="C23" s="48"/>
      <c r="D23" s="49"/>
      <c r="E23" s="50"/>
      <c r="F23" s="50"/>
      <c r="G23" s="50"/>
      <c r="H23" s="51"/>
      <c r="I23" s="107"/>
      <c r="J23" s="108"/>
      <c r="K23" s="109"/>
      <c r="L23" s="115"/>
      <c r="M23" s="108"/>
      <c r="N23" s="109"/>
      <c r="O23" s="115"/>
      <c r="P23" s="108"/>
      <c r="Q23" s="109"/>
      <c r="R23" s="115"/>
      <c r="S23" s="108"/>
      <c r="T23" s="109"/>
      <c r="U23" s="115"/>
      <c r="V23" s="108"/>
      <c r="W23" s="109"/>
      <c r="X23" s="115"/>
      <c r="Y23" s="108"/>
      <c r="Z23" s="109"/>
      <c r="AA23" s="115"/>
      <c r="AB23" s="108"/>
      <c r="AC23" s="109"/>
      <c r="AD23" s="115"/>
      <c r="AE23" s="108"/>
      <c r="AF23" s="109"/>
      <c r="AG23" s="115"/>
      <c r="AH23" s="108"/>
      <c r="AI23" s="119"/>
      <c r="AJ23" s="56"/>
      <c r="AK23" s="57"/>
      <c r="AL23" s="57"/>
      <c r="AM23" s="57"/>
      <c r="AN23" s="57"/>
      <c r="AO23" s="57"/>
      <c r="AP23" s="57"/>
      <c r="AQ23" s="57"/>
      <c r="AR23" s="57"/>
      <c r="AS23" s="60"/>
      <c r="AT23" s="58"/>
      <c r="AU23" s="54"/>
      <c r="AV23" s="59"/>
      <c r="AW23" s="52"/>
      <c r="AX23" s="53"/>
      <c r="AY23" s="54"/>
      <c r="AZ23" s="55">
        <f t="shared" si="0"/>
        <v>0</v>
      </c>
    </row>
    <row r="24" spans="1:52" x14ac:dyDescent="0.45">
      <c r="A24" s="46">
        <v>18</v>
      </c>
      <c r="B24" s="47"/>
      <c r="C24" s="48"/>
      <c r="D24" s="49"/>
      <c r="E24" s="50"/>
      <c r="F24" s="50"/>
      <c r="G24" s="50"/>
      <c r="H24" s="51"/>
      <c r="I24" s="107"/>
      <c r="J24" s="108"/>
      <c r="K24" s="109"/>
      <c r="L24" s="115"/>
      <c r="M24" s="108"/>
      <c r="N24" s="109"/>
      <c r="O24" s="115"/>
      <c r="P24" s="108"/>
      <c r="Q24" s="109"/>
      <c r="R24" s="115"/>
      <c r="S24" s="108"/>
      <c r="T24" s="109"/>
      <c r="U24" s="115"/>
      <c r="V24" s="108"/>
      <c r="W24" s="109"/>
      <c r="X24" s="115"/>
      <c r="Y24" s="108"/>
      <c r="Z24" s="109"/>
      <c r="AA24" s="115"/>
      <c r="AB24" s="108"/>
      <c r="AC24" s="109"/>
      <c r="AD24" s="115"/>
      <c r="AE24" s="108"/>
      <c r="AF24" s="109"/>
      <c r="AG24" s="115"/>
      <c r="AH24" s="108"/>
      <c r="AI24" s="119"/>
      <c r="AJ24" s="56"/>
      <c r="AK24" s="57"/>
      <c r="AL24" s="57"/>
      <c r="AM24" s="57"/>
      <c r="AN24" s="57"/>
      <c r="AO24" s="57"/>
      <c r="AP24" s="57"/>
      <c r="AQ24" s="57"/>
      <c r="AR24" s="57"/>
      <c r="AS24" s="60"/>
      <c r="AT24" s="58"/>
      <c r="AU24" s="54"/>
      <c r="AV24" s="59"/>
      <c r="AW24" s="52"/>
      <c r="AX24" s="53"/>
      <c r="AY24" s="54"/>
      <c r="AZ24" s="55">
        <f t="shared" si="0"/>
        <v>0</v>
      </c>
    </row>
    <row r="25" spans="1:52" x14ac:dyDescent="0.45">
      <c r="A25" s="46">
        <v>19</v>
      </c>
      <c r="B25" s="47"/>
      <c r="C25" s="48"/>
      <c r="D25" s="49"/>
      <c r="E25" s="50"/>
      <c r="F25" s="50"/>
      <c r="G25" s="50"/>
      <c r="H25" s="51"/>
      <c r="I25" s="107"/>
      <c r="J25" s="108"/>
      <c r="K25" s="109"/>
      <c r="L25" s="115"/>
      <c r="M25" s="108"/>
      <c r="N25" s="109"/>
      <c r="O25" s="115"/>
      <c r="P25" s="108"/>
      <c r="Q25" s="109"/>
      <c r="R25" s="115"/>
      <c r="S25" s="108"/>
      <c r="T25" s="109"/>
      <c r="U25" s="115"/>
      <c r="V25" s="108"/>
      <c r="W25" s="109"/>
      <c r="X25" s="115"/>
      <c r="Y25" s="108"/>
      <c r="Z25" s="109"/>
      <c r="AA25" s="115"/>
      <c r="AB25" s="108"/>
      <c r="AC25" s="109"/>
      <c r="AD25" s="115"/>
      <c r="AE25" s="108"/>
      <c r="AF25" s="109"/>
      <c r="AG25" s="115"/>
      <c r="AH25" s="108"/>
      <c r="AI25" s="119"/>
      <c r="AJ25" s="56"/>
      <c r="AK25" s="57"/>
      <c r="AL25" s="57"/>
      <c r="AM25" s="57"/>
      <c r="AN25" s="57"/>
      <c r="AO25" s="57"/>
      <c r="AP25" s="57"/>
      <c r="AQ25" s="57"/>
      <c r="AR25" s="57"/>
      <c r="AS25" s="60"/>
      <c r="AT25" s="58"/>
      <c r="AU25" s="54"/>
      <c r="AV25" s="59"/>
      <c r="AW25" s="52"/>
      <c r="AX25" s="53"/>
      <c r="AY25" s="54"/>
      <c r="AZ25" s="55">
        <f t="shared" si="0"/>
        <v>0</v>
      </c>
    </row>
    <row r="26" spans="1:52" x14ac:dyDescent="0.45">
      <c r="A26" s="46">
        <v>20</v>
      </c>
      <c r="B26" s="47"/>
      <c r="C26" s="48"/>
      <c r="D26" s="49"/>
      <c r="E26" s="50"/>
      <c r="F26" s="50"/>
      <c r="G26" s="50"/>
      <c r="H26" s="51"/>
      <c r="I26" s="107"/>
      <c r="J26" s="108"/>
      <c r="K26" s="109"/>
      <c r="L26" s="115"/>
      <c r="M26" s="108"/>
      <c r="N26" s="109"/>
      <c r="O26" s="115"/>
      <c r="P26" s="108"/>
      <c r="Q26" s="109"/>
      <c r="R26" s="115"/>
      <c r="S26" s="108"/>
      <c r="T26" s="109"/>
      <c r="U26" s="115"/>
      <c r="V26" s="108"/>
      <c r="W26" s="109"/>
      <c r="X26" s="115"/>
      <c r="Y26" s="108"/>
      <c r="Z26" s="109"/>
      <c r="AA26" s="115"/>
      <c r="AB26" s="108"/>
      <c r="AC26" s="109"/>
      <c r="AD26" s="115"/>
      <c r="AE26" s="108"/>
      <c r="AF26" s="109"/>
      <c r="AG26" s="115"/>
      <c r="AH26" s="108"/>
      <c r="AI26" s="119"/>
      <c r="AJ26" s="56"/>
      <c r="AK26" s="57"/>
      <c r="AL26" s="57"/>
      <c r="AM26" s="57"/>
      <c r="AN26" s="57"/>
      <c r="AO26" s="57"/>
      <c r="AP26" s="57"/>
      <c r="AQ26" s="57"/>
      <c r="AR26" s="57"/>
      <c r="AS26" s="60"/>
      <c r="AT26" s="58"/>
      <c r="AU26" s="54"/>
      <c r="AV26" s="59"/>
      <c r="AW26" s="52"/>
      <c r="AX26" s="53"/>
      <c r="AY26" s="54"/>
      <c r="AZ26" s="55">
        <f t="shared" si="0"/>
        <v>0</v>
      </c>
    </row>
    <row r="27" spans="1:52" x14ac:dyDescent="0.45">
      <c r="A27" s="46">
        <v>21</v>
      </c>
      <c r="B27" s="47"/>
      <c r="C27" s="48"/>
      <c r="D27" s="49"/>
      <c r="E27" s="50"/>
      <c r="F27" s="50"/>
      <c r="G27" s="50"/>
      <c r="H27" s="51"/>
      <c r="I27" s="107"/>
      <c r="J27" s="108"/>
      <c r="K27" s="109"/>
      <c r="L27" s="115"/>
      <c r="M27" s="108"/>
      <c r="N27" s="109"/>
      <c r="O27" s="115"/>
      <c r="P27" s="108"/>
      <c r="Q27" s="109"/>
      <c r="R27" s="115"/>
      <c r="S27" s="108"/>
      <c r="T27" s="109"/>
      <c r="U27" s="115"/>
      <c r="V27" s="108"/>
      <c r="W27" s="109"/>
      <c r="X27" s="115"/>
      <c r="Y27" s="108"/>
      <c r="Z27" s="109"/>
      <c r="AA27" s="115"/>
      <c r="AB27" s="108"/>
      <c r="AC27" s="109"/>
      <c r="AD27" s="115"/>
      <c r="AE27" s="108"/>
      <c r="AF27" s="109"/>
      <c r="AG27" s="115"/>
      <c r="AH27" s="108"/>
      <c r="AI27" s="119"/>
      <c r="AJ27" s="56"/>
      <c r="AK27" s="57"/>
      <c r="AL27" s="57"/>
      <c r="AM27" s="57"/>
      <c r="AN27" s="57"/>
      <c r="AO27" s="57"/>
      <c r="AP27" s="57"/>
      <c r="AQ27" s="57"/>
      <c r="AR27" s="57"/>
      <c r="AS27" s="60"/>
      <c r="AT27" s="58"/>
      <c r="AU27" s="54"/>
      <c r="AV27" s="59"/>
      <c r="AW27" s="52"/>
      <c r="AX27" s="53"/>
      <c r="AY27" s="54"/>
      <c r="AZ27" s="55">
        <f t="shared" si="0"/>
        <v>0</v>
      </c>
    </row>
    <row r="28" spans="1:52" x14ac:dyDescent="0.45">
      <c r="A28" s="46">
        <v>22</v>
      </c>
      <c r="B28" s="47"/>
      <c r="C28" s="48"/>
      <c r="D28" s="49"/>
      <c r="E28" s="50"/>
      <c r="F28" s="50"/>
      <c r="G28" s="50"/>
      <c r="H28" s="51"/>
      <c r="I28" s="107"/>
      <c r="J28" s="108"/>
      <c r="K28" s="109"/>
      <c r="L28" s="115"/>
      <c r="M28" s="108"/>
      <c r="N28" s="109"/>
      <c r="O28" s="115"/>
      <c r="P28" s="108"/>
      <c r="Q28" s="109"/>
      <c r="R28" s="115"/>
      <c r="S28" s="108"/>
      <c r="T28" s="109"/>
      <c r="U28" s="115"/>
      <c r="V28" s="108"/>
      <c r="W28" s="109"/>
      <c r="X28" s="115"/>
      <c r="Y28" s="108"/>
      <c r="Z28" s="109"/>
      <c r="AA28" s="115"/>
      <c r="AB28" s="108"/>
      <c r="AC28" s="109"/>
      <c r="AD28" s="115"/>
      <c r="AE28" s="108"/>
      <c r="AF28" s="109"/>
      <c r="AG28" s="115"/>
      <c r="AH28" s="108"/>
      <c r="AI28" s="119"/>
      <c r="AJ28" s="56"/>
      <c r="AK28" s="57"/>
      <c r="AL28" s="57"/>
      <c r="AM28" s="57"/>
      <c r="AN28" s="57"/>
      <c r="AO28" s="57"/>
      <c r="AP28" s="57"/>
      <c r="AQ28" s="57"/>
      <c r="AR28" s="57"/>
      <c r="AS28" s="60"/>
      <c r="AT28" s="58"/>
      <c r="AU28" s="54"/>
      <c r="AV28" s="59"/>
      <c r="AW28" s="52"/>
      <c r="AX28" s="53"/>
      <c r="AY28" s="54"/>
      <c r="AZ28" s="55">
        <f t="shared" si="0"/>
        <v>0</v>
      </c>
    </row>
    <row r="29" spans="1:52" x14ac:dyDescent="0.45">
      <c r="A29" s="46">
        <v>23</v>
      </c>
      <c r="B29" s="47"/>
      <c r="C29" s="48"/>
      <c r="D29" s="49"/>
      <c r="E29" s="50"/>
      <c r="F29" s="50"/>
      <c r="G29" s="50"/>
      <c r="H29" s="51"/>
      <c r="I29" s="107"/>
      <c r="J29" s="108"/>
      <c r="K29" s="109"/>
      <c r="L29" s="115"/>
      <c r="M29" s="108"/>
      <c r="N29" s="109"/>
      <c r="O29" s="115"/>
      <c r="P29" s="108"/>
      <c r="Q29" s="109"/>
      <c r="R29" s="115"/>
      <c r="S29" s="108"/>
      <c r="T29" s="109"/>
      <c r="U29" s="115"/>
      <c r="V29" s="108"/>
      <c r="W29" s="109"/>
      <c r="X29" s="115"/>
      <c r="Y29" s="108"/>
      <c r="Z29" s="109"/>
      <c r="AA29" s="115"/>
      <c r="AB29" s="108"/>
      <c r="AC29" s="109"/>
      <c r="AD29" s="115"/>
      <c r="AE29" s="108"/>
      <c r="AF29" s="109"/>
      <c r="AG29" s="115"/>
      <c r="AH29" s="108"/>
      <c r="AI29" s="119"/>
      <c r="AJ29" s="56"/>
      <c r="AK29" s="57"/>
      <c r="AL29" s="57"/>
      <c r="AM29" s="57"/>
      <c r="AN29" s="57"/>
      <c r="AO29" s="57"/>
      <c r="AP29" s="57"/>
      <c r="AQ29" s="57"/>
      <c r="AR29" s="57"/>
      <c r="AS29" s="60"/>
      <c r="AT29" s="58"/>
      <c r="AU29" s="54"/>
      <c r="AV29" s="59"/>
      <c r="AW29" s="52"/>
      <c r="AX29" s="53"/>
      <c r="AY29" s="54"/>
      <c r="AZ29" s="55">
        <f t="shared" si="0"/>
        <v>0</v>
      </c>
    </row>
    <row r="30" spans="1:52" x14ac:dyDescent="0.45">
      <c r="A30" s="46">
        <v>24</v>
      </c>
      <c r="B30" s="47"/>
      <c r="C30" s="48"/>
      <c r="D30" s="49"/>
      <c r="E30" s="50"/>
      <c r="F30" s="50"/>
      <c r="G30" s="50"/>
      <c r="H30" s="51"/>
      <c r="I30" s="107"/>
      <c r="J30" s="108"/>
      <c r="K30" s="109"/>
      <c r="L30" s="115"/>
      <c r="M30" s="108"/>
      <c r="N30" s="109"/>
      <c r="O30" s="115"/>
      <c r="P30" s="108"/>
      <c r="Q30" s="109"/>
      <c r="R30" s="115"/>
      <c r="S30" s="108"/>
      <c r="T30" s="109"/>
      <c r="U30" s="115"/>
      <c r="V30" s="108"/>
      <c r="W30" s="109"/>
      <c r="X30" s="115"/>
      <c r="Y30" s="108"/>
      <c r="Z30" s="109"/>
      <c r="AA30" s="115"/>
      <c r="AB30" s="108"/>
      <c r="AC30" s="109"/>
      <c r="AD30" s="115"/>
      <c r="AE30" s="108"/>
      <c r="AF30" s="109"/>
      <c r="AG30" s="115"/>
      <c r="AH30" s="108"/>
      <c r="AI30" s="119"/>
      <c r="AJ30" s="56"/>
      <c r="AK30" s="57"/>
      <c r="AL30" s="57"/>
      <c r="AM30" s="57"/>
      <c r="AN30" s="57"/>
      <c r="AO30" s="57"/>
      <c r="AP30" s="57"/>
      <c r="AQ30" s="57"/>
      <c r="AR30" s="57"/>
      <c r="AS30" s="60"/>
      <c r="AT30" s="58"/>
      <c r="AU30" s="54"/>
      <c r="AV30" s="59"/>
      <c r="AW30" s="52"/>
      <c r="AX30" s="53"/>
      <c r="AY30" s="54"/>
      <c r="AZ30" s="55">
        <f t="shared" si="0"/>
        <v>0</v>
      </c>
    </row>
    <row r="31" spans="1:52" x14ac:dyDescent="0.45">
      <c r="A31" s="46">
        <v>25</v>
      </c>
      <c r="B31" s="47"/>
      <c r="C31" s="48"/>
      <c r="D31" s="49"/>
      <c r="E31" s="50"/>
      <c r="F31" s="50"/>
      <c r="G31" s="50"/>
      <c r="H31" s="51"/>
      <c r="I31" s="107"/>
      <c r="J31" s="108"/>
      <c r="K31" s="109"/>
      <c r="L31" s="115"/>
      <c r="M31" s="108"/>
      <c r="N31" s="109"/>
      <c r="O31" s="115"/>
      <c r="P31" s="108"/>
      <c r="Q31" s="109"/>
      <c r="R31" s="115"/>
      <c r="S31" s="108"/>
      <c r="T31" s="109"/>
      <c r="U31" s="115"/>
      <c r="V31" s="108"/>
      <c r="W31" s="109"/>
      <c r="X31" s="115"/>
      <c r="Y31" s="108"/>
      <c r="Z31" s="109"/>
      <c r="AA31" s="115"/>
      <c r="AB31" s="108"/>
      <c r="AC31" s="109"/>
      <c r="AD31" s="115"/>
      <c r="AE31" s="108"/>
      <c r="AF31" s="109"/>
      <c r="AG31" s="115"/>
      <c r="AH31" s="108"/>
      <c r="AI31" s="119"/>
      <c r="AJ31" s="56"/>
      <c r="AK31" s="57"/>
      <c r="AL31" s="57"/>
      <c r="AM31" s="57"/>
      <c r="AN31" s="57"/>
      <c r="AO31" s="57"/>
      <c r="AP31" s="57"/>
      <c r="AQ31" s="57"/>
      <c r="AR31" s="57"/>
      <c r="AS31" s="60"/>
      <c r="AT31" s="58"/>
      <c r="AU31" s="54"/>
      <c r="AV31" s="59"/>
      <c r="AW31" s="52"/>
      <c r="AX31" s="53"/>
      <c r="AY31" s="54"/>
      <c r="AZ31" s="55">
        <f t="shared" si="0"/>
        <v>0</v>
      </c>
    </row>
    <row r="32" spans="1:52" x14ac:dyDescent="0.45">
      <c r="A32" s="46">
        <v>26</v>
      </c>
      <c r="B32" s="47"/>
      <c r="C32" s="48"/>
      <c r="D32" s="49"/>
      <c r="E32" s="50"/>
      <c r="F32" s="50"/>
      <c r="G32" s="50"/>
      <c r="H32" s="51"/>
      <c r="I32" s="107"/>
      <c r="J32" s="108"/>
      <c r="K32" s="109"/>
      <c r="L32" s="115"/>
      <c r="M32" s="108"/>
      <c r="N32" s="109"/>
      <c r="O32" s="115"/>
      <c r="P32" s="108"/>
      <c r="Q32" s="109"/>
      <c r="R32" s="115"/>
      <c r="S32" s="108"/>
      <c r="T32" s="109"/>
      <c r="U32" s="115"/>
      <c r="V32" s="108"/>
      <c r="W32" s="109"/>
      <c r="X32" s="115"/>
      <c r="Y32" s="108"/>
      <c r="Z32" s="109"/>
      <c r="AA32" s="115"/>
      <c r="AB32" s="108"/>
      <c r="AC32" s="109"/>
      <c r="AD32" s="115"/>
      <c r="AE32" s="108"/>
      <c r="AF32" s="109"/>
      <c r="AG32" s="115"/>
      <c r="AH32" s="108"/>
      <c r="AI32" s="119"/>
      <c r="AJ32" s="56"/>
      <c r="AK32" s="57"/>
      <c r="AL32" s="57"/>
      <c r="AM32" s="57"/>
      <c r="AN32" s="57"/>
      <c r="AO32" s="57"/>
      <c r="AP32" s="57"/>
      <c r="AQ32" s="57"/>
      <c r="AR32" s="57"/>
      <c r="AS32" s="60"/>
      <c r="AT32" s="58"/>
      <c r="AU32" s="54"/>
      <c r="AV32" s="59"/>
      <c r="AW32" s="52"/>
      <c r="AX32" s="53"/>
      <c r="AY32" s="54"/>
      <c r="AZ32" s="55">
        <f t="shared" si="0"/>
        <v>0</v>
      </c>
    </row>
    <row r="33" spans="1:52" x14ac:dyDescent="0.45">
      <c r="A33" s="46">
        <v>27</v>
      </c>
      <c r="B33" s="47"/>
      <c r="C33" s="48"/>
      <c r="D33" s="49"/>
      <c r="E33" s="50"/>
      <c r="F33" s="50"/>
      <c r="G33" s="50"/>
      <c r="H33" s="51"/>
      <c r="I33" s="107"/>
      <c r="J33" s="108"/>
      <c r="K33" s="109"/>
      <c r="L33" s="115"/>
      <c r="M33" s="108"/>
      <c r="N33" s="109"/>
      <c r="O33" s="115"/>
      <c r="P33" s="108"/>
      <c r="Q33" s="109"/>
      <c r="R33" s="115"/>
      <c r="S33" s="108"/>
      <c r="T33" s="109"/>
      <c r="U33" s="115"/>
      <c r="V33" s="108"/>
      <c r="W33" s="109"/>
      <c r="X33" s="115"/>
      <c r="Y33" s="108"/>
      <c r="Z33" s="109"/>
      <c r="AA33" s="115"/>
      <c r="AB33" s="108"/>
      <c r="AC33" s="109"/>
      <c r="AD33" s="115"/>
      <c r="AE33" s="108"/>
      <c r="AF33" s="109"/>
      <c r="AG33" s="115"/>
      <c r="AH33" s="108"/>
      <c r="AI33" s="119"/>
      <c r="AJ33" s="56"/>
      <c r="AK33" s="57"/>
      <c r="AL33" s="57"/>
      <c r="AM33" s="57"/>
      <c r="AN33" s="57"/>
      <c r="AO33" s="57"/>
      <c r="AP33" s="57"/>
      <c r="AQ33" s="57"/>
      <c r="AR33" s="57"/>
      <c r="AS33" s="60"/>
      <c r="AT33" s="58"/>
      <c r="AU33" s="54"/>
      <c r="AV33" s="59"/>
      <c r="AW33" s="52"/>
      <c r="AX33" s="53"/>
      <c r="AY33" s="54"/>
      <c r="AZ33" s="55">
        <f t="shared" si="0"/>
        <v>0</v>
      </c>
    </row>
    <row r="34" spans="1:52" x14ac:dyDescent="0.45">
      <c r="A34" s="46">
        <v>28</v>
      </c>
      <c r="B34" s="47"/>
      <c r="C34" s="48"/>
      <c r="D34" s="49"/>
      <c r="E34" s="50"/>
      <c r="F34" s="50"/>
      <c r="G34" s="50"/>
      <c r="H34" s="51"/>
      <c r="I34" s="107"/>
      <c r="J34" s="108"/>
      <c r="K34" s="109"/>
      <c r="L34" s="115"/>
      <c r="M34" s="108"/>
      <c r="N34" s="109"/>
      <c r="O34" s="115"/>
      <c r="P34" s="108"/>
      <c r="Q34" s="109"/>
      <c r="R34" s="115"/>
      <c r="S34" s="108"/>
      <c r="T34" s="109"/>
      <c r="U34" s="115"/>
      <c r="V34" s="108"/>
      <c r="W34" s="109"/>
      <c r="X34" s="115"/>
      <c r="Y34" s="108"/>
      <c r="Z34" s="109"/>
      <c r="AA34" s="115"/>
      <c r="AB34" s="108"/>
      <c r="AC34" s="109"/>
      <c r="AD34" s="115"/>
      <c r="AE34" s="108"/>
      <c r="AF34" s="109"/>
      <c r="AG34" s="115"/>
      <c r="AH34" s="108"/>
      <c r="AI34" s="119"/>
      <c r="AJ34" s="56"/>
      <c r="AK34" s="57"/>
      <c r="AL34" s="57"/>
      <c r="AM34" s="57"/>
      <c r="AN34" s="57"/>
      <c r="AO34" s="57"/>
      <c r="AP34" s="57"/>
      <c r="AQ34" s="57"/>
      <c r="AR34" s="57"/>
      <c r="AS34" s="60"/>
      <c r="AT34" s="58"/>
      <c r="AU34" s="54"/>
      <c r="AV34" s="59"/>
      <c r="AW34" s="52"/>
      <c r="AX34" s="53"/>
      <c r="AY34" s="54"/>
      <c r="AZ34" s="55">
        <f t="shared" si="0"/>
        <v>0</v>
      </c>
    </row>
    <row r="35" spans="1:52" x14ac:dyDescent="0.45">
      <c r="A35" s="46">
        <v>29</v>
      </c>
      <c r="B35" s="47"/>
      <c r="C35" s="48"/>
      <c r="D35" s="49"/>
      <c r="E35" s="50"/>
      <c r="F35" s="50"/>
      <c r="G35" s="50"/>
      <c r="H35" s="51"/>
      <c r="I35" s="107"/>
      <c r="J35" s="108"/>
      <c r="K35" s="109"/>
      <c r="L35" s="115"/>
      <c r="M35" s="108"/>
      <c r="N35" s="109"/>
      <c r="O35" s="115"/>
      <c r="P35" s="108"/>
      <c r="Q35" s="109"/>
      <c r="R35" s="115"/>
      <c r="S35" s="108"/>
      <c r="T35" s="109"/>
      <c r="U35" s="115"/>
      <c r="V35" s="108"/>
      <c r="W35" s="109"/>
      <c r="X35" s="115"/>
      <c r="Y35" s="108"/>
      <c r="Z35" s="109"/>
      <c r="AA35" s="115"/>
      <c r="AB35" s="108"/>
      <c r="AC35" s="109"/>
      <c r="AD35" s="115"/>
      <c r="AE35" s="108"/>
      <c r="AF35" s="109"/>
      <c r="AG35" s="115"/>
      <c r="AH35" s="108"/>
      <c r="AI35" s="119"/>
      <c r="AJ35" s="56"/>
      <c r="AK35" s="57"/>
      <c r="AL35" s="57"/>
      <c r="AM35" s="57"/>
      <c r="AN35" s="57"/>
      <c r="AO35" s="57"/>
      <c r="AP35" s="57"/>
      <c r="AQ35" s="57"/>
      <c r="AR35" s="57"/>
      <c r="AS35" s="60"/>
      <c r="AT35" s="58"/>
      <c r="AU35" s="54"/>
      <c r="AV35" s="59"/>
      <c r="AW35" s="52"/>
      <c r="AX35" s="53"/>
      <c r="AY35" s="54"/>
      <c r="AZ35" s="55">
        <f t="shared" si="0"/>
        <v>0</v>
      </c>
    </row>
    <row r="36" spans="1:52" x14ac:dyDescent="0.45">
      <c r="A36" s="46">
        <v>30</v>
      </c>
      <c r="B36" s="47"/>
      <c r="C36" s="48"/>
      <c r="D36" s="49"/>
      <c r="E36" s="50"/>
      <c r="F36" s="50"/>
      <c r="G36" s="50"/>
      <c r="H36" s="51"/>
      <c r="I36" s="107"/>
      <c r="J36" s="108"/>
      <c r="K36" s="109"/>
      <c r="L36" s="115"/>
      <c r="M36" s="108"/>
      <c r="N36" s="109"/>
      <c r="O36" s="115"/>
      <c r="P36" s="108"/>
      <c r="Q36" s="109"/>
      <c r="R36" s="115"/>
      <c r="S36" s="108"/>
      <c r="T36" s="109"/>
      <c r="U36" s="115"/>
      <c r="V36" s="108"/>
      <c r="W36" s="109"/>
      <c r="X36" s="115"/>
      <c r="Y36" s="108"/>
      <c r="Z36" s="109"/>
      <c r="AA36" s="115"/>
      <c r="AB36" s="108"/>
      <c r="AC36" s="109"/>
      <c r="AD36" s="115"/>
      <c r="AE36" s="108"/>
      <c r="AF36" s="109"/>
      <c r="AG36" s="115"/>
      <c r="AH36" s="108"/>
      <c r="AI36" s="119"/>
      <c r="AJ36" s="56"/>
      <c r="AK36" s="57"/>
      <c r="AL36" s="57"/>
      <c r="AM36" s="57"/>
      <c r="AN36" s="57"/>
      <c r="AO36" s="57"/>
      <c r="AP36" s="57"/>
      <c r="AQ36" s="57"/>
      <c r="AR36" s="57"/>
      <c r="AS36" s="60"/>
      <c r="AT36" s="58"/>
      <c r="AU36" s="54"/>
      <c r="AV36" s="59"/>
      <c r="AW36" s="52"/>
      <c r="AX36" s="53"/>
      <c r="AY36" s="54"/>
      <c r="AZ36" s="55">
        <f t="shared" si="0"/>
        <v>0</v>
      </c>
    </row>
    <row r="37" spans="1:52" x14ac:dyDescent="0.45">
      <c r="A37" s="46">
        <v>31</v>
      </c>
      <c r="B37" s="47"/>
      <c r="C37" s="48"/>
      <c r="D37" s="49"/>
      <c r="E37" s="50"/>
      <c r="F37" s="50"/>
      <c r="G37" s="50"/>
      <c r="H37" s="51"/>
      <c r="I37" s="107"/>
      <c r="J37" s="108"/>
      <c r="K37" s="109"/>
      <c r="L37" s="115"/>
      <c r="M37" s="108"/>
      <c r="N37" s="109"/>
      <c r="O37" s="115"/>
      <c r="P37" s="108"/>
      <c r="Q37" s="109"/>
      <c r="R37" s="115"/>
      <c r="S37" s="108"/>
      <c r="T37" s="109"/>
      <c r="U37" s="115"/>
      <c r="V37" s="108"/>
      <c r="W37" s="109"/>
      <c r="X37" s="115"/>
      <c r="Y37" s="108"/>
      <c r="Z37" s="109"/>
      <c r="AA37" s="115"/>
      <c r="AB37" s="108"/>
      <c r="AC37" s="109"/>
      <c r="AD37" s="115"/>
      <c r="AE37" s="108"/>
      <c r="AF37" s="109"/>
      <c r="AG37" s="115"/>
      <c r="AH37" s="108"/>
      <c r="AI37" s="119"/>
      <c r="AJ37" s="56"/>
      <c r="AK37" s="57"/>
      <c r="AL37" s="57"/>
      <c r="AM37" s="57"/>
      <c r="AN37" s="57"/>
      <c r="AO37" s="57"/>
      <c r="AP37" s="57"/>
      <c r="AQ37" s="57"/>
      <c r="AR37" s="57"/>
      <c r="AS37" s="60"/>
      <c r="AT37" s="58"/>
      <c r="AU37" s="54"/>
      <c r="AV37" s="59"/>
      <c r="AW37" s="52"/>
      <c r="AX37" s="53"/>
      <c r="AY37" s="54"/>
      <c r="AZ37" s="55">
        <f t="shared" si="0"/>
        <v>0</v>
      </c>
    </row>
    <row r="38" spans="1:52" x14ac:dyDescent="0.45">
      <c r="A38" s="46">
        <v>32</v>
      </c>
      <c r="B38" s="47"/>
      <c r="C38" s="48"/>
      <c r="D38" s="49"/>
      <c r="E38" s="50"/>
      <c r="F38" s="50"/>
      <c r="G38" s="50"/>
      <c r="H38" s="51"/>
      <c r="I38" s="107"/>
      <c r="J38" s="108"/>
      <c r="K38" s="109"/>
      <c r="L38" s="115"/>
      <c r="M38" s="108"/>
      <c r="N38" s="109"/>
      <c r="O38" s="115"/>
      <c r="P38" s="108"/>
      <c r="Q38" s="109"/>
      <c r="R38" s="115"/>
      <c r="S38" s="108"/>
      <c r="T38" s="109"/>
      <c r="U38" s="115"/>
      <c r="V38" s="108"/>
      <c r="W38" s="109"/>
      <c r="X38" s="115"/>
      <c r="Y38" s="108"/>
      <c r="Z38" s="109"/>
      <c r="AA38" s="115"/>
      <c r="AB38" s="108"/>
      <c r="AC38" s="109"/>
      <c r="AD38" s="115"/>
      <c r="AE38" s="108"/>
      <c r="AF38" s="109"/>
      <c r="AG38" s="115"/>
      <c r="AH38" s="108"/>
      <c r="AI38" s="119"/>
      <c r="AJ38" s="56"/>
      <c r="AK38" s="57"/>
      <c r="AL38" s="57"/>
      <c r="AM38" s="57"/>
      <c r="AN38" s="57"/>
      <c r="AO38" s="57"/>
      <c r="AP38" s="57"/>
      <c r="AQ38" s="57"/>
      <c r="AR38" s="57"/>
      <c r="AS38" s="60"/>
      <c r="AT38" s="58"/>
      <c r="AU38" s="54"/>
      <c r="AV38" s="59"/>
      <c r="AW38" s="52"/>
      <c r="AX38" s="53"/>
      <c r="AY38" s="54"/>
      <c r="AZ38" s="55">
        <f t="shared" si="0"/>
        <v>0</v>
      </c>
    </row>
    <row r="39" spans="1:52" x14ac:dyDescent="0.45">
      <c r="A39" s="46">
        <v>33</v>
      </c>
      <c r="B39" s="47"/>
      <c r="C39" s="48"/>
      <c r="D39" s="49"/>
      <c r="E39" s="50"/>
      <c r="F39" s="50"/>
      <c r="G39" s="50"/>
      <c r="H39" s="51"/>
      <c r="I39" s="107"/>
      <c r="J39" s="108"/>
      <c r="K39" s="109"/>
      <c r="L39" s="115"/>
      <c r="M39" s="108"/>
      <c r="N39" s="109"/>
      <c r="O39" s="115"/>
      <c r="P39" s="108"/>
      <c r="Q39" s="109"/>
      <c r="R39" s="115"/>
      <c r="S39" s="108"/>
      <c r="T39" s="109"/>
      <c r="U39" s="115"/>
      <c r="V39" s="108"/>
      <c r="W39" s="109"/>
      <c r="X39" s="115"/>
      <c r="Y39" s="108"/>
      <c r="Z39" s="109"/>
      <c r="AA39" s="115"/>
      <c r="AB39" s="108"/>
      <c r="AC39" s="109"/>
      <c r="AD39" s="115"/>
      <c r="AE39" s="108"/>
      <c r="AF39" s="109"/>
      <c r="AG39" s="115"/>
      <c r="AH39" s="108"/>
      <c r="AI39" s="119"/>
      <c r="AJ39" s="56"/>
      <c r="AK39" s="57"/>
      <c r="AL39" s="57"/>
      <c r="AM39" s="57"/>
      <c r="AN39" s="57"/>
      <c r="AO39" s="57"/>
      <c r="AP39" s="57"/>
      <c r="AQ39" s="57"/>
      <c r="AR39" s="57"/>
      <c r="AS39" s="60"/>
      <c r="AT39" s="58"/>
      <c r="AU39" s="54"/>
      <c r="AV39" s="59"/>
      <c r="AW39" s="52"/>
      <c r="AX39" s="53"/>
      <c r="AY39" s="54"/>
      <c r="AZ39" s="55">
        <f t="shared" si="0"/>
        <v>0</v>
      </c>
    </row>
    <row r="40" spans="1:52" x14ac:dyDescent="0.45">
      <c r="A40" s="46">
        <v>34</v>
      </c>
      <c r="B40" s="47"/>
      <c r="C40" s="48"/>
      <c r="D40" s="49"/>
      <c r="E40" s="50"/>
      <c r="F40" s="50"/>
      <c r="G40" s="50"/>
      <c r="H40" s="51"/>
      <c r="I40" s="107"/>
      <c r="J40" s="108"/>
      <c r="K40" s="109"/>
      <c r="L40" s="115"/>
      <c r="M40" s="108"/>
      <c r="N40" s="109"/>
      <c r="O40" s="115"/>
      <c r="P40" s="108"/>
      <c r="Q40" s="109"/>
      <c r="R40" s="115"/>
      <c r="S40" s="108"/>
      <c r="T40" s="109"/>
      <c r="U40" s="115"/>
      <c r="V40" s="108"/>
      <c r="W40" s="109"/>
      <c r="X40" s="115"/>
      <c r="Y40" s="108"/>
      <c r="Z40" s="109"/>
      <c r="AA40" s="115"/>
      <c r="AB40" s="108"/>
      <c r="AC40" s="109"/>
      <c r="AD40" s="115"/>
      <c r="AE40" s="108"/>
      <c r="AF40" s="109"/>
      <c r="AG40" s="115"/>
      <c r="AH40" s="108"/>
      <c r="AI40" s="119"/>
      <c r="AJ40" s="56"/>
      <c r="AK40" s="57"/>
      <c r="AL40" s="57"/>
      <c r="AM40" s="57"/>
      <c r="AN40" s="57"/>
      <c r="AO40" s="57"/>
      <c r="AP40" s="57"/>
      <c r="AQ40" s="57"/>
      <c r="AR40" s="57"/>
      <c r="AS40" s="60"/>
      <c r="AT40" s="58"/>
      <c r="AU40" s="54"/>
      <c r="AV40" s="59"/>
      <c r="AW40" s="52"/>
      <c r="AX40" s="53"/>
      <c r="AY40" s="54"/>
      <c r="AZ40" s="55">
        <f t="shared" si="0"/>
        <v>0</v>
      </c>
    </row>
    <row r="41" spans="1:52" x14ac:dyDescent="0.45">
      <c r="A41" s="46">
        <v>35</v>
      </c>
      <c r="B41" s="47"/>
      <c r="C41" s="48"/>
      <c r="D41" s="49"/>
      <c r="E41" s="50"/>
      <c r="F41" s="50"/>
      <c r="G41" s="50"/>
      <c r="H41" s="51"/>
      <c r="I41" s="107"/>
      <c r="J41" s="108"/>
      <c r="K41" s="109"/>
      <c r="L41" s="115"/>
      <c r="M41" s="108"/>
      <c r="N41" s="109"/>
      <c r="O41" s="115"/>
      <c r="P41" s="108"/>
      <c r="Q41" s="109"/>
      <c r="R41" s="115"/>
      <c r="S41" s="108"/>
      <c r="T41" s="109"/>
      <c r="U41" s="115"/>
      <c r="V41" s="108"/>
      <c r="W41" s="109"/>
      <c r="X41" s="115"/>
      <c r="Y41" s="108"/>
      <c r="Z41" s="109"/>
      <c r="AA41" s="115"/>
      <c r="AB41" s="108"/>
      <c r="AC41" s="109"/>
      <c r="AD41" s="115"/>
      <c r="AE41" s="108"/>
      <c r="AF41" s="109"/>
      <c r="AG41" s="115"/>
      <c r="AH41" s="108"/>
      <c r="AI41" s="119"/>
      <c r="AJ41" s="56"/>
      <c r="AK41" s="57"/>
      <c r="AL41" s="57"/>
      <c r="AM41" s="57"/>
      <c r="AN41" s="57"/>
      <c r="AO41" s="57"/>
      <c r="AP41" s="57"/>
      <c r="AQ41" s="57"/>
      <c r="AR41" s="57"/>
      <c r="AS41" s="60"/>
      <c r="AT41" s="58"/>
      <c r="AU41" s="54"/>
      <c r="AV41" s="59"/>
      <c r="AW41" s="52"/>
      <c r="AX41" s="53"/>
      <c r="AY41" s="54"/>
      <c r="AZ41" s="55">
        <f t="shared" si="0"/>
        <v>0</v>
      </c>
    </row>
    <row r="42" spans="1:52" x14ac:dyDescent="0.45">
      <c r="A42" s="46">
        <v>36</v>
      </c>
      <c r="B42" s="47"/>
      <c r="C42" s="48"/>
      <c r="D42" s="49"/>
      <c r="E42" s="50"/>
      <c r="F42" s="50"/>
      <c r="G42" s="50"/>
      <c r="H42" s="51"/>
      <c r="I42" s="107"/>
      <c r="J42" s="108"/>
      <c r="K42" s="109"/>
      <c r="L42" s="115"/>
      <c r="M42" s="108"/>
      <c r="N42" s="109"/>
      <c r="O42" s="115"/>
      <c r="P42" s="108"/>
      <c r="Q42" s="109"/>
      <c r="R42" s="115"/>
      <c r="S42" s="108"/>
      <c r="T42" s="109"/>
      <c r="U42" s="115"/>
      <c r="V42" s="108"/>
      <c r="W42" s="109"/>
      <c r="X42" s="115"/>
      <c r="Y42" s="108"/>
      <c r="Z42" s="109"/>
      <c r="AA42" s="115"/>
      <c r="AB42" s="108"/>
      <c r="AC42" s="109"/>
      <c r="AD42" s="115"/>
      <c r="AE42" s="108"/>
      <c r="AF42" s="109"/>
      <c r="AG42" s="115"/>
      <c r="AH42" s="108"/>
      <c r="AI42" s="119"/>
      <c r="AJ42" s="56"/>
      <c r="AK42" s="57"/>
      <c r="AL42" s="57"/>
      <c r="AM42" s="57"/>
      <c r="AN42" s="57"/>
      <c r="AO42" s="57"/>
      <c r="AP42" s="57"/>
      <c r="AQ42" s="57"/>
      <c r="AR42" s="57"/>
      <c r="AS42" s="60"/>
      <c r="AT42" s="58"/>
      <c r="AU42" s="54"/>
      <c r="AV42" s="59"/>
      <c r="AW42" s="52"/>
      <c r="AX42" s="53"/>
      <c r="AY42" s="54"/>
      <c r="AZ42" s="55">
        <f t="shared" si="0"/>
        <v>0</v>
      </c>
    </row>
    <row r="43" spans="1:52" x14ac:dyDescent="0.45">
      <c r="A43" s="46">
        <v>37</v>
      </c>
      <c r="B43" s="47"/>
      <c r="C43" s="48"/>
      <c r="D43" s="49"/>
      <c r="E43" s="50"/>
      <c r="F43" s="50"/>
      <c r="G43" s="50"/>
      <c r="H43" s="51"/>
      <c r="I43" s="107"/>
      <c r="J43" s="108"/>
      <c r="K43" s="109"/>
      <c r="L43" s="115"/>
      <c r="M43" s="108"/>
      <c r="N43" s="109"/>
      <c r="O43" s="115"/>
      <c r="P43" s="108"/>
      <c r="Q43" s="109"/>
      <c r="R43" s="115"/>
      <c r="S43" s="108"/>
      <c r="T43" s="109"/>
      <c r="U43" s="115"/>
      <c r="V43" s="108"/>
      <c r="W43" s="109"/>
      <c r="X43" s="115"/>
      <c r="Y43" s="108"/>
      <c r="Z43" s="109"/>
      <c r="AA43" s="115"/>
      <c r="AB43" s="108"/>
      <c r="AC43" s="109"/>
      <c r="AD43" s="115"/>
      <c r="AE43" s="108"/>
      <c r="AF43" s="109"/>
      <c r="AG43" s="115"/>
      <c r="AH43" s="108"/>
      <c r="AI43" s="119"/>
      <c r="AJ43" s="56"/>
      <c r="AK43" s="57"/>
      <c r="AL43" s="57"/>
      <c r="AM43" s="57"/>
      <c r="AN43" s="57"/>
      <c r="AO43" s="57"/>
      <c r="AP43" s="57"/>
      <c r="AQ43" s="57"/>
      <c r="AR43" s="57"/>
      <c r="AS43" s="60"/>
      <c r="AT43" s="58"/>
      <c r="AU43" s="54"/>
      <c r="AV43" s="59"/>
      <c r="AW43" s="52"/>
      <c r="AX43" s="53"/>
      <c r="AY43" s="54"/>
      <c r="AZ43" s="55">
        <f t="shared" si="0"/>
        <v>0</v>
      </c>
    </row>
    <row r="44" spans="1:52" x14ac:dyDescent="0.45">
      <c r="A44" s="46">
        <v>38</v>
      </c>
      <c r="B44" s="47"/>
      <c r="C44" s="48"/>
      <c r="D44" s="49"/>
      <c r="E44" s="50"/>
      <c r="F44" s="50"/>
      <c r="G44" s="50"/>
      <c r="H44" s="51"/>
      <c r="I44" s="107"/>
      <c r="J44" s="108"/>
      <c r="K44" s="109"/>
      <c r="L44" s="115"/>
      <c r="M44" s="108"/>
      <c r="N44" s="109"/>
      <c r="O44" s="115"/>
      <c r="P44" s="108"/>
      <c r="Q44" s="109"/>
      <c r="R44" s="115"/>
      <c r="S44" s="108"/>
      <c r="T44" s="109"/>
      <c r="U44" s="115"/>
      <c r="V44" s="108"/>
      <c r="W44" s="109"/>
      <c r="X44" s="115"/>
      <c r="Y44" s="108"/>
      <c r="Z44" s="109"/>
      <c r="AA44" s="115"/>
      <c r="AB44" s="108"/>
      <c r="AC44" s="109"/>
      <c r="AD44" s="115"/>
      <c r="AE44" s="108"/>
      <c r="AF44" s="109"/>
      <c r="AG44" s="115"/>
      <c r="AH44" s="108"/>
      <c r="AI44" s="119"/>
      <c r="AJ44" s="56"/>
      <c r="AK44" s="57"/>
      <c r="AL44" s="57"/>
      <c r="AM44" s="57"/>
      <c r="AN44" s="57"/>
      <c r="AO44" s="57"/>
      <c r="AP44" s="57"/>
      <c r="AQ44" s="57"/>
      <c r="AR44" s="57"/>
      <c r="AS44" s="60"/>
      <c r="AT44" s="58"/>
      <c r="AU44" s="54"/>
      <c r="AV44" s="59"/>
      <c r="AW44" s="52"/>
      <c r="AX44" s="53"/>
      <c r="AY44" s="54"/>
      <c r="AZ44" s="55">
        <f t="shared" si="0"/>
        <v>0</v>
      </c>
    </row>
    <row r="45" spans="1:52" x14ac:dyDescent="0.45">
      <c r="A45" s="46">
        <v>39</v>
      </c>
      <c r="B45" s="47"/>
      <c r="C45" s="48"/>
      <c r="D45" s="49"/>
      <c r="E45" s="50"/>
      <c r="F45" s="50"/>
      <c r="G45" s="50"/>
      <c r="H45" s="51"/>
      <c r="I45" s="107"/>
      <c r="J45" s="108"/>
      <c r="K45" s="109"/>
      <c r="L45" s="115"/>
      <c r="M45" s="108"/>
      <c r="N45" s="109"/>
      <c r="O45" s="115"/>
      <c r="P45" s="108"/>
      <c r="Q45" s="109"/>
      <c r="R45" s="115"/>
      <c r="S45" s="108"/>
      <c r="T45" s="109"/>
      <c r="U45" s="115"/>
      <c r="V45" s="108"/>
      <c r="W45" s="109"/>
      <c r="X45" s="115"/>
      <c r="Y45" s="108"/>
      <c r="Z45" s="109"/>
      <c r="AA45" s="115"/>
      <c r="AB45" s="108"/>
      <c r="AC45" s="109"/>
      <c r="AD45" s="115"/>
      <c r="AE45" s="108"/>
      <c r="AF45" s="109"/>
      <c r="AG45" s="115"/>
      <c r="AH45" s="108"/>
      <c r="AI45" s="119"/>
      <c r="AJ45" s="56"/>
      <c r="AK45" s="57"/>
      <c r="AL45" s="57"/>
      <c r="AM45" s="57"/>
      <c r="AN45" s="57"/>
      <c r="AO45" s="57"/>
      <c r="AP45" s="57"/>
      <c r="AQ45" s="57"/>
      <c r="AR45" s="57"/>
      <c r="AS45" s="60"/>
      <c r="AT45" s="58"/>
      <c r="AU45" s="54"/>
      <c r="AV45" s="59"/>
      <c r="AW45" s="52"/>
      <c r="AX45" s="53"/>
      <c r="AY45" s="54"/>
      <c r="AZ45" s="55">
        <f t="shared" si="0"/>
        <v>0</v>
      </c>
    </row>
    <row r="46" spans="1:52" x14ac:dyDescent="0.45">
      <c r="A46" s="46">
        <v>40</v>
      </c>
      <c r="B46" s="47"/>
      <c r="C46" s="48"/>
      <c r="D46" s="49"/>
      <c r="E46" s="50"/>
      <c r="F46" s="50"/>
      <c r="G46" s="50"/>
      <c r="H46" s="51"/>
      <c r="I46" s="107"/>
      <c r="J46" s="108"/>
      <c r="K46" s="109"/>
      <c r="L46" s="115"/>
      <c r="M46" s="108"/>
      <c r="N46" s="109"/>
      <c r="O46" s="115"/>
      <c r="P46" s="108"/>
      <c r="Q46" s="109"/>
      <c r="R46" s="115"/>
      <c r="S46" s="108"/>
      <c r="T46" s="109"/>
      <c r="U46" s="115"/>
      <c r="V46" s="108"/>
      <c r="W46" s="109"/>
      <c r="X46" s="115"/>
      <c r="Y46" s="108"/>
      <c r="Z46" s="109"/>
      <c r="AA46" s="115"/>
      <c r="AB46" s="108"/>
      <c r="AC46" s="109"/>
      <c r="AD46" s="115"/>
      <c r="AE46" s="108"/>
      <c r="AF46" s="109"/>
      <c r="AG46" s="115"/>
      <c r="AH46" s="108"/>
      <c r="AI46" s="119"/>
      <c r="AJ46" s="56"/>
      <c r="AK46" s="57"/>
      <c r="AL46" s="57"/>
      <c r="AM46" s="57"/>
      <c r="AN46" s="57"/>
      <c r="AO46" s="57"/>
      <c r="AP46" s="57"/>
      <c r="AQ46" s="57"/>
      <c r="AR46" s="57"/>
      <c r="AS46" s="60"/>
      <c r="AT46" s="58"/>
      <c r="AU46" s="54"/>
      <c r="AV46" s="59"/>
      <c r="AW46" s="52"/>
      <c r="AX46" s="53"/>
      <c r="AY46" s="54"/>
      <c r="AZ46" s="55">
        <f t="shared" si="0"/>
        <v>0</v>
      </c>
    </row>
    <row r="47" spans="1:52" x14ac:dyDescent="0.45">
      <c r="A47" s="46">
        <v>41</v>
      </c>
      <c r="B47" s="47"/>
      <c r="C47" s="48"/>
      <c r="D47" s="49"/>
      <c r="E47" s="50"/>
      <c r="F47" s="50"/>
      <c r="G47" s="50"/>
      <c r="H47" s="51"/>
      <c r="I47" s="107"/>
      <c r="J47" s="108"/>
      <c r="K47" s="109"/>
      <c r="L47" s="115"/>
      <c r="M47" s="108"/>
      <c r="N47" s="109"/>
      <c r="O47" s="115"/>
      <c r="P47" s="108"/>
      <c r="Q47" s="109"/>
      <c r="R47" s="115"/>
      <c r="S47" s="108"/>
      <c r="T47" s="109"/>
      <c r="U47" s="115"/>
      <c r="V47" s="108"/>
      <c r="W47" s="109"/>
      <c r="X47" s="115"/>
      <c r="Y47" s="108"/>
      <c r="Z47" s="109"/>
      <c r="AA47" s="115"/>
      <c r="AB47" s="108"/>
      <c r="AC47" s="109"/>
      <c r="AD47" s="115"/>
      <c r="AE47" s="108"/>
      <c r="AF47" s="109"/>
      <c r="AG47" s="115"/>
      <c r="AH47" s="108"/>
      <c r="AI47" s="119"/>
      <c r="AJ47" s="56"/>
      <c r="AK47" s="57"/>
      <c r="AL47" s="57"/>
      <c r="AM47" s="57"/>
      <c r="AN47" s="57"/>
      <c r="AO47" s="57"/>
      <c r="AP47" s="57"/>
      <c r="AQ47" s="57"/>
      <c r="AR47" s="57"/>
      <c r="AS47" s="60"/>
      <c r="AT47" s="58"/>
      <c r="AU47" s="54"/>
      <c r="AV47" s="59"/>
      <c r="AW47" s="52"/>
      <c r="AX47" s="53"/>
      <c r="AY47" s="54"/>
      <c r="AZ47" s="55">
        <f t="shared" si="0"/>
        <v>0</v>
      </c>
    </row>
    <row r="48" spans="1:52" x14ac:dyDescent="0.45">
      <c r="A48" s="46">
        <v>42</v>
      </c>
      <c r="B48" s="47"/>
      <c r="C48" s="48"/>
      <c r="D48" s="49"/>
      <c r="E48" s="50"/>
      <c r="F48" s="50"/>
      <c r="G48" s="50"/>
      <c r="H48" s="51"/>
      <c r="I48" s="107"/>
      <c r="J48" s="108"/>
      <c r="K48" s="109"/>
      <c r="L48" s="115"/>
      <c r="M48" s="108"/>
      <c r="N48" s="109"/>
      <c r="O48" s="115"/>
      <c r="P48" s="108"/>
      <c r="Q48" s="109"/>
      <c r="R48" s="115"/>
      <c r="S48" s="108"/>
      <c r="T48" s="109"/>
      <c r="U48" s="115"/>
      <c r="V48" s="108"/>
      <c r="W48" s="109"/>
      <c r="X48" s="115"/>
      <c r="Y48" s="108"/>
      <c r="Z48" s="109"/>
      <c r="AA48" s="115"/>
      <c r="AB48" s="108"/>
      <c r="AC48" s="109"/>
      <c r="AD48" s="115"/>
      <c r="AE48" s="108"/>
      <c r="AF48" s="109"/>
      <c r="AG48" s="115"/>
      <c r="AH48" s="108"/>
      <c r="AI48" s="119"/>
      <c r="AJ48" s="56"/>
      <c r="AK48" s="57"/>
      <c r="AL48" s="57"/>
      <c r="AM48" s="57"/>
      <c r="AN48" s="57"/>
      <c r="AO48" s="57"/>
      <c r="AP48" s="57"/>
      <c r="AQ48" s="57"/>
      <c r="AR48" s="57"/>
      <c r="AS48" s="60"/>
      <c r="AT48" s="58"/>
      <c r="AU48" s="54"/>
      <c r="AV48" s="59"/>
      <c r="AW48" s="52"/>
      <c r="AX48" s="53"/>
      <c r="AY48" s="54"/>
      <c r="AZ48" s="55">
        <f t="shared" si="0"/>
        <v>0</v>
      </c>
    </row>
    <row r="49" spans="1:52" x14ac:dyDescent="0.45">
      <c r="A49" s="46">
        <v>43</v>
      </c>
      <c r="B49" s="47"/>
      <c r="C49" s="48"/>
      <c r="D49" s="49"/>
      <c r="E49" s="50"/>
      <c r="F49" s="50"/>
      <c r="G49" s="50"/>
      <c r="H49" s="51"/>
      <c r="I49" s="107"/>
      <c r="J49" s="108"/>
      <c r="K49" s="109"/>
      <c r="L49" s="115"/>
      <c r="M49" s="108"/>
      <c r="N49" s="109"/>
      <c r="O49" s="115"/>
      <c r="P49" s="108"/>
      <c r="Q49" s="109"/>
      <c r="R49" s="115"/>
      <c r="S49" s="108"/>
      <c r="T49" s="109"/>
      <c r="U49" s="115"/>
      <c r="V49" s="108"/>
      <c r="W49" s="109"/>
      <c r="X49" s="115"/>
      <c r="Y49" s="108"/>
      <c r="Z49" s="109"/>
      <c r="AA49" s="115"/>
      <c r="AB49" s="108"/>
      <c r="AC49" s="109"/>
      <c r="AD49" s="115"/>
      <c r="AE49" s="108"/>
      <c r="AF49" s="109"/>
      <c r="AG49" s="115"/>
      <c r="AH49" s="108"/>
      <c r="AI49" s="119"/>
      <c r="AJ49" s="56"/>
      <c r="AK49" s="57"/>
      <c r="AL49" s="57"/>
      <c r="AM49" s="57"/>
      <c r="AN49" s="57"/>
      <c r="AO49" s="57"/>
      <c r="AP49" s="57"/>
      <c r="AQ49" s="57"/>
      <c r="AR49" s="57"/>
      <c r="AS49" s="60"/>
      <c r="AT49" s="58"/>
      <c r="AU49" s="54"/>
      <c r="AV49" s="59"/>
      <c r="AW49" s="52"/>
      <c r="AX49" s="53"/>
      <c r="AY49" s="54"/>
      <c r="AZ49" s="55">
        <f t="shared" si="0"/>
        <v>0</v>
      </c>
    </row>
    <row r="50" spans="1:52" x14ac:dyDescent="0.45">
      <c r="A50" s="46">
        <v>44</v>
      </c>
      <c r="B50" s="47"/>
      <c r="C50" s="48"/>
      <c r="D50" s="49"/>
      <c r="E50" s="50"/>
      <c r="F50" s="50"/>
      <c r="G50" s="50"/>
      <c r="H50" s="51"/>
      <c r="I50" s="107"/>
      <c r="J50" s="108"/>
      <c r="K50" s="109"/>
      <c r="L50" s="115"/>
      <c r="M50" s="108"/>
      <c r="N50" s="109"/>
      <c r="O50" s="115"/>
      <c r="P50" s="108"/>
      <c r="Q50" s="109"/>
      <c r="R50" s="115"/>
      <c r="S50" s="108"/>
      <c r="T50" s="109"/>
      <c r="U50" s="115"/>
      <c r="V50" s="108"/>
      <c r="W50" s="109"/>
      <c r="X50" s="115"/>
      <c r="Y50" s="108"/>
      <c r="Z50" s="109"/>
      <c r="AA50" s="115"/>
      <c r="AB50" s="108"/>
      <c r="AC50" s="109"/>
      <c r="AD50" s="115"/>
      <c r="AE50" s="108"/>
      <c r="AF50" s="109"/>
      <c r="AG50" s="115"/>
      <c r="AH50" s="108"/>
      <c r="AI50" s="119"/>
      <c r="AJ50" s="56"/>
      <c r="AK50" s="57"/>
      <c r="AL50" s="57"/>
      <c r="AM50" s="57"/>
      <c r="AN50" s="57"/>
      <c r="AO50" s="57"/>
      <c r="AP50" s="57"/>
      <c r="AQ50" s="57"/>
      <c r="AR50" s="57"/>
      <c r="AS50" s="60"/>
      <c r="AT50" s="58"/>
      <c r="AU50" s="54"/>
      <c r="AV50" s="59"/>
      <c r="AW50" s="52"/>
      <c r="AX50" s="53"/>
      <c r="AY50" s="54"/>
      <c r="AZ50" s="55">
        <f t="shared" si="0"/>
        <v>0</v>
      </c>
    </row>
    <row r="51" spans="1:52" x14ac:dyDescent="0.45">
      <c r="A51" s="46">
        <v>45</v>
      </c>
      <c r="B51" s="47"/>
      <c r="C51" s="48"/>
      <c r="D51" s="49"/>
      <c r="E51" s="50"/>
      <c r="F51" s="50"/>
      <c r="G51" s="50"/>
      <c r="H51" s="51"/>
      <c r="I51" s="107"/>
      <c r="J51" s="108"/>
      <c r="K51" s="109"/>
      <c r="L51" s="115"/>
      <c r="M51" s="108"/>
      <c r="N51" s="109"/>
      <c r="O51" s="115"/>
      <c r="P51" s="108"/>
      <c r="Q51" s="109"/>
      <c r="R51" s="115"/>
      <c r="S51" s="108"/>
      <c r="T51" s="109"/>
      <c r="U51" s="115"/>
      <c r="V51" s="108"/>
      <c r="W51" s="109"/>
      <c r="X51" s="115"/>
      <c r="Y51" s="108"/>
      <c r="Z51" s="109"/>
      <c r="AA51" s="115"/>
      <c r="AB51" s="108"/>
      <c r="AC51" s="109"/>
      <c r="AD51" s="115"/>
      <c r="AE51" s="108"/>
      <c r="AF51" s="109"/>
      <c r="AG51" s="115"/>
      <c r="AH51" s="108"/>
      <c r="AI51" s="119"/>
      <c r="AJ51" s="56"/>
      <c r="AK51" s="57"/>
      <c r="AL51" s="57"/>
      <c r="AM51" s="57"/>
      <c r="AN51" s="57"/>
      <c r="AO51" s="57"/>
      <c r="AP51" s="57"/>
      <c r="AQ51" s="57"/>
      <c r="AR51" s="57"/>
      <c r="AS51" s="60"/>
      <c r="AT51" s="58"/>
      <c r="AU51" s="54"/>
      <c r="AV51" s="59"/>
      <c r="AW51" s="52"/>
      <c r="AX51" s="53"/>
      <c r="AY51" s="54"/>
      <c r="AZ51" s="55">
        <f t="shared" si="0"/>
        <v>0</v>
      </c>
    </row>
    <row r="52" spans="1:52" x14ac:dyDescent="0.45">
      <c r="A52" s="46">
        <v>46</v>
      </c>
      <c r="B52" s="47"/>
      <c r="C52" s="48"/>
      <c r="D52" s="49"/>
      <c r="E52" s="50"/>
      <c r="F52" s="50"/>
      <c r="G52" s="50"/>
      <c r="H52" s="51"/>
      <c r="I52" s="107"/>
      <c r="J52" s="108"/>
      <c r="K52" s="109"/>
      <c r="L52" s="115"/>
      <c r="M52" s="108"/>
      <c r="N52" s="109"/>
      <c r="O52" s="115"/>
      <c r="P52" s="108"/>
      <c r="Q52" s="109"/>
      <c r="R52" s="115"/>
      <c r="S52" s="108"/>
      <c r="T52" s="109"/>
      <c r="U52" s="115"/>
      <c r="V52" s="108"/>
      <c r="W52" s="109"/>
      <c r="X52" s="115"/>
      <c r="Y52" s="108"/>
      <c r="Z52" s="109"/>
      <c r="AA52" s="115"/>
      <c r="AB52" s="108"/>
      <c r="AC52" s="109"/>
      <c r="AD52" s="115"/>
      <c r="AE52" s="108"/>
      <c r="AF52" s="109"/>
      <c r="AG52" s="115"/>
      <c r="AH52" s="108"/>
      <c r="AI52" s="119"/>
      <c r="AJ52" s="56"/>
      <c r="AK52" s="57"/>
      <c r="AL52" s="57"/>
      <c r="AM52" s="57"/>
      <c r="AN52" s="57"/>
      <c r="AO52" s="57"/>
      <c r="AP52" s="57"/>
      <c r="AQ52" s="57"/>
      <c r="AR52" s="57"/>
      <c r="AS52" s="60"/>
      <c r="AT52" s="58"/>
      <c r="AU52" s="54"/>
      <c r="AV52" s="59"/>
      <c r="AW52" s="52"/>
      <c r="AX52" s="53"/>
      <c r="AY52" s="54"/>
      <c r="AZ52" s="55">
        <f t="shared" si="0"/>
        <v>0</v>
      </c>
    </row>
    <row r="53" spans="1:52" x14ac:dyDescent="0.45">
      <c r="A53" s="46">
        <v>47</v>
      </c>
      <c r="B53" s="47"/>
      <c r="C53" s="48"/>
      <c r="D53" s="49"/>
      <c r="E53" s="50"/>
      <c r="F53" s="50"/>
      <c r="G53" s="50"/>
      <c r="H53" s="51"/>
      <c r="I53" s="107"/>
      <c r="J53" s="108"/>
      <c r="K53" s="109"/>
      <c r="L53" s="115"/>
      <c r="M53" s="108"/>
      <c r="N53" s="109"/>
      <c r="O53" s="115"/>
      <c r="P53" s="108"/>
      <c r="Q53" s="109"/>
      <c r="R53" s="115"/>
      <c r="S53" s="108"/>
      <c r="T53" s="109"/>
      <c r="U53" s="115"/>
      <c r="V53" s="108"/>
      <c r="W53" s="109"/>
      <c r="X53" s="115"/>
      <c r="Y53" s="108"/>
      <c r="Z53" s="109"/>
      <c r="AA53" s="115"/>
      <c r="AB53" s="108"/>
      <c r="AC53" s="109"/>
      <c r="AD53" s="115"/>
      <c r="AE53" s="108"/>
      <c r="AF53" s="109"/>
      <c r="AG53" s="115"/>
      <c r="AH53" s="108"/>
      <c r="AI53" s="119"/>
      <c r="AJ53" s="56"/>
      <c r="AK53" s="57"/>
      <c r="AL53" s="57"/>
      <c r="AM53" s="57"/>
      <c r="AN53" s="57"/>
      <c r="AO53" s="57"/>
      <c r="AP53" s="57"/>
      <c r="AQ53" s="57"/>
      <c r="AR53" s="57"/>
      <c r="AS53" s="60"/>
      <c r="AT53" s="58"/>
      <c r="AU53" s="54"/>
      <c r="AV53" s="59"/>
      <c r="AW53" s="52"/>
      <c r="AX53" s="53"/>
      <c r="AY53" s="54"/>
      <c r="AZ53" s="55">
        <f t="shared" si="0"/>
        <v>0</v>
      </c>
    </row>
    <row r="54" spans="1:52" x14ac:dyDescent="0.45">
      <c r="A54" s="46">
        <v>48</v>
      </c>
      <c r="B54" s="47"/>
      <c r="C54" s="48"/>
      <c r="D54" s="49"/>
      <c r="E54" s="50"/>
      <c r="F54" s="50"/>
      <c r="G54" s="50"/>
      <c r="H54" s="51"/>
      <c r="I54" s="107"/>
      <c r="J54" s="108"/>
      <c r="K54" s="109"/>
      <c r="L54" s="115"/>
      <c r="M54" s="108"/>
      <c r="N54" s="109"/>
      <c r="O54" s="115"/>
      <c r="P54" s="108"/>
      <c r="Q54" s="109"/>
      <c r="R54" s="115"/>
      <c r="S54" s="108"/>
      <c r="T54" s="109"/>
      <c r="U54" s="115"/>
      <c r="V54" s="108"/>
      <c r="W54" s="109"/>
      <c r="X54" s="115"/>
      <c r="Y54" s="108"/>
      <c r="Z54" s="109"/>
      <c r="AA54" s="115"/>
      <c r="AB54" s="108"/>
      <c r="AC54" s="109"/>
      <c r="AD54" s="115"/>
      <c r="AE54" s="108"/>
      <c r="AF54" s="109"/>
      <c r="AG54" s="115"/>
      <c r="AH54" s="108"/>
      <c r="AI54" s="119"/>
      <c r="AJ54" s="56"/>
      <c r="AK54" s="57"/>
      <c r="AL54" s="57"/>
      <c r="AM54" s="57"/>
      <c r="AN54" s="57"/>
      <c r="AO54" s="57"/>
      <c r="AP54" s="57"/>
      <c r="AQ54" s="57"/>
      <c r="AR54" s="57"/>
      <c r="AS54" s="60"/>
      <c r="AT54" s="58"/>
      <c r="AU54" s="54"/>
      <c r="AV54" s="59"/>
      <c r="AW54" s="52"/>
      <c r="AX54" s="53"/>
      <c r="AY54" s="54"/>
      <c r="AZ54" s="55">
        <f t="shared" si="0"/>
        <v>0</v>
      </c>
    </row>
    <row r="55" spans="1:52" x14ac:dyDescent="0.45">
      <c r="A55" s="46">
        <v>49</v>
      </c>
      <c r="B55" s="47"/>
      <c r="C55" s="48"/>
      <c r="D55" s="49"/>
      <c r="E55" s="50"/>
      <c r="F55" s="50"/>
      <c r="G55" s="50"/>
      <c r="H55" s="51"/>
      <c r="I55" s="107"/>
      <c r="J55" s="108"/>
      <c r="K55" s="109"/>
      <c r="L55" s="115"/>
      <c r="M55" s="108"/>
      <c r="N55" s="109"/>
      <c r="O55" s="115"/>
      <c r="P55" s="108"/>
      <c r="Q55" s="109"/>
      <c r="R55" s="115"/>
      <c r="S55" s="108"/>
      <c r="T55" s="109"/>
      <c r="U55" s="115"/>
      <c r="V55" s="108"/>
      <c r="W55" s="109"/>
      <c r="X55" s="115"/>
      <c r="Y55" s="108"/>
      <c r="Z55" s="109"/>
      <c r="AA55" s="115"/>
      <c r="AB55" s="108"/>
      <c r="AC55" s="109"/>
      <c r="AD55" s="115"/>
      <c r="AE55" s="108"/>
      <c r="AF55" s="109"/>
      <c r="AG55" s="115"/>
      <c r="AH55" s="108"/>
      <c r="AI55" s="119"/>
      <c r="AJ55" s="56"/>
      <c r="AK55" s="57"/>
      <c r="AL55" s="57"/>
      <c r="AM55" s="57"/>
      <c r="AN55" s="57"/>
      <c r="AO55" s="57"/>
      <c r="AP55" s="57"/>
      <c r="AQ55" s="57"/>
      <c r="AR55" s="57"/>
      <c r="AS55" s="60"/>
      <c r="AT55" s="58"/>
      <c r="AU55" s="54"/>
      <c r="AV55" s="59"/>
      <c r="AW55" s="52"/>
      <c r="AX55" s="53"/>
      <c r="AY55" s="54"/>
      <c r="AZ55" s="55">
        <f t="shared" si="0"/>
        <v>0</v>
      </c>
    </row>
    <row r="56" spans="1:52" x14ac:dyDescent="0.45">
      <c r="A56" s="46">
        <v>50</v>
      </c>
      <c r="B56" s="47"/>
      <c r="C56" s="48"/>
      <c r="D56" s="49"/>
      <c r="E56" s="50"/>
      <c r="F56" s="50"/>
      <c r="G56" s="50"/>
      <c r="H56" s="51"/>
      <c r="I56" s="107"/>
      <c r="J56" s="108"/>
      <c r="K56" s="109"/>
      <c r="L56" s="115"/>
      <c r="M56" s="108"/>
      <c r="N56" s="109"/>
      <c r="O56" s="115"/>
      <c r="P56" s="108"/>
      <c r="Q56" s="109"/>
      <c r="R56" s="115"/>
      <c r="S56" s="108"/>
      <c r="T56" s="109"/>
      <c r="U56" s="115"/>
      <c r="V56" s="108"/>
      <c r="W56" s="109"/>
      <c r="X56" s="115"/>
      <c r="Y56" s="108"/>
      <c r="Z56" s="109"/>
      <c r="AA56" s="115"/>
      <c r="AB56" s="108"/>
      <c r="AC56" s="109"/>
      <c r="AD56" s="115"/>
      <c r="AE56" s="108"/>
      <c r="AF56" s="109"/>
      <c r="AG56" s="115"/>
      <c r="AH56" s="108"/>
      <c r="AI56" s="119"/>
      <c r="AJ56" s="56"/>
      <c r="AK56" s="57"/>
      <c r="AL56" s="57"/>
      <c r="AM56" s="57"/>
      <c r="AN56" s="57"/>
      <c r="AO56" s="57"/>
      <c r="AP56" s="57"/>
      <c r="AQ56" s="57"/>
      <c r="AR56" s="57"/>
      <c r="AS56" s="60"/>
      <c r="AT56" s="58"/>
      <c r="AU56" s="54"/>
      <c r="AV56" s="59"/>
      <c r="AW56" s="52"/>
      <c r="AX56" s="53"/>
      <c r="AY56" s="54"/>
      <c r="AZ56" s="55">
        <f t="shared" si="0"/>
        <v>0</v>
      </c>
    </row>
    <row r="57" spans="1:52" x14ac:dyDescent="0.45">
      <c r="A57" s="46">
        <v>51</v>
      </c>
      <c r="B57" s="47"/>
      <c r="C57" s="48"/>
      <c r="D57" s="49"/>
      <c r="E57" s="50"/>
      <c r="F57" s="50"/>
      <c r="G57" s="50"/>
      <c r="H57" s="51"/>
      <c r="I57" s="107"/>
      <c r="J57" s="108"/>
      <c r="K57" s="109"/>
      <c r="L57" s="115"/>
      <c r="M57" s="108"/>
      <c r="N57" s="109"/>
      <c r="O57" s="115"/>
      <c r="P57" s="108"/>
      <c r="Q57" s="109"/>
      <c r="R57" s="115"/>
      <c r="S57" s="108"/>
      <c r="T57" s="109"/>
      <c r="U57" s="115"/>
      <c r="V57" s="108"/>
      <c r="W57" s="109"/>
      <c r="X57" s="115"/>
      <c r="Y57" s="108"/>
      <c r="Z57" s="109"/>
      <c r="AA57" s="115"/>
      <c r="AB57" s="108"/>
      <c r="AC57" s="109"/>
      <c r="AD57" s="115"/>
      <c r="AE57" s="108"/>
      <c r="AF57" s="109"/>
      <c r="AG57" s="115"/>
      <c r="AH57" s="108"/>
      <c r="AI57" s="119"/>
      <c r="AJ57" s="56"/>
      <c r="AK57" s="57"/>
      <c r="AL57" s="57"/>
      <c r="AM57" s="57"/>
      <c r="AN57" s="57"/>
      <c r="AO57" s="57"/>
      <c r="AP57" s="57"/>
      <c r="AQ57" s="57"/>
      <c r="AR57" s="57"/>
      <c r="AS57" s="60"/>
      <c r="AT57" s="58"/>
      <c r="AU57" s="54"/>
      <c r="AV57" s="59"/>
      <c r="AW57" s="52"/>
      <c r="AX57" s="53"/>
      <c r="AY57" s="54"/>
      <c r="AZ57" s="55">
        <f t="shared" si="0"/>
        <v>0</v>
      </c>
    </row>
    <row r="58" spans="1:52" x14ac:dyDescent="0.45">
      <c r="A58" s="46">
        <v>52</v>
      </c>
      <c r="B58" s="47"/>
      <c r="C58" s="48"/>
      <c r="D58" s="49"/>
      <c r="E58" s="50"/>
      <c r="F58" s="50"/>
      <c r="G58" s="50"/>
      <c r="H58" s="51"/>
      <c r="I58" s="107"/>
      <c r="J58" s="108"/>
      <c r="K58" s="109"/>
      <c r="L58" s="115"/>
      <c r="M58" s="108"/>
      <c r="N58" s="109"/>
      <c r="O58" s="115"/>
      <c r="P58" s="108"/>
      <c r="Q58" s="109"/>
      <c r="R58" s="115"/>
      <c r="S58" s="108"/>
      <c r="T58" s="109"/>
      <c r="U58" s="115"/>
      <c r="V58" s="108"/>
      <c r="W58" s="109"/>
      <c r="X58" s="115"/>
      <c r="Y58" s="108"/>
      <c r="Z58" s="109"/>
      <c r="AA58" s="115"/>
      <c r="AB58" s="108"/>
      <c r="AC58" s="109"/>
      <c r="AD58" s="115"/>
      <c r="AE58" s="108"/>
      <c r="AF58" s="109"/>
      <c r="AG58" s="115"/>
      <c r="AH58" s="108"/>
      <c r="AI58" s="119"/>
      <c r="AJ58" s="56"/>
      <c r="AK58" s="57"/>
      <c r="AL58" s="57"/>
      <c r="AM58" s="57"/>
      <c r="AN58" s="57"/>
      <c r="AO58" s="57"/>
      <c r="AP58" s="57"/>
      <c r="AQ58" s="57"/>
      <c r="AR58" s="57"/>
      <c r="AS58" s="60"/>
      <c r="AT58" s="58"/>
      <c r="AU58" s="54"/>
      <c r="AV58" s="59"/>
      <c r="AW58" s="52"/>
      <c r="AX58" s="53"/>
      <c r="AY58" s="54"/>
      <c r="AZ58" s="55">
        <f t="shared" si="0"/>
        <v>0</v>
      </c>
    </row>
    <row r="59" spans="1:52" x14ac:dyDescent="0.45">
      <c r="A59" s="46">
        <v>53</v>
      </c>
      <c r="B59" s="47"/>
      <c r="C59" s="48"/>
      <c r="D59" s="49"/>
      <c r="E59" s="50"/>
      <c r="F59" s="50"/>
      <c r="G59" s="50"/>
      <c r="H59" s="51"/>
      <c r="I59" s="107"/>
      <c r="J59" s="108"/>
      <c r="K59" s="109"/>
      <c r="L59" s="115"/>
      <c r="M59" s="108"/>
      <c r="N59" s="109"/>
      <c r="O59" s="115"/>
      <c r="P59" s="108"/>
      <c r="Q59" s="109"/>
      <c r="R59" s="115"/>
      <c r="S59" s="108"/>
      <c r="T59" s="109"/>
      <c r="U59" s="115"/>
      <c r="V59" s="108"/>
      <c r="W59" s="109"/>
      <c r="X59" s="115"/>
      <c r="Y59" s="108"/>
      <c r="Z59" s="109"/>
      <c r="AA59" s="115"/>
      <c r="AB59" s="108"/>
      <c r="AC59" s="109"/>
      <c r="AD59" s="115"/>
      <c r="AE59" s="108"/>
      <c r="AF59" s="109"/>
      <c r="AG59" s="115"/>
      <c r="AH59" s="108"/>
      <c r="AI59" s="119"/>
      <c r="AJ59" s="56"/>
      <c r="AK59" s="57"/>
      <c r="AL59" s="57"/>
      <c r="AM59" s="57"/>
      <c r="AN59" s="57"/>
      <c r="AO59" s="57"/>
      <c r="AP59" s="57"/>
      <c r="AQ59" s="57"/>
      <c r="AR59" s="57"/>
      <c r="AS59" s="60"/>
      <c r="AT59" s="58"/>
      <c r="AU59" s="54"/>
      <c r="AV59" s="59"/>
      <c r="AW59" s="52"/>
      <c r="AX59" s="53"/>
      <c r="AY59" s="54"/>
      <c r="AZ59" s="55">
        <f t="shared" si="0"/>
        <v>0</v>
      </c>
    </row>
    <row r="60" spans="1:52" x14ac:dyDescent="0.45">
      <c r="A60" s="46">
        <v>54</v>
      </c>
      <c r="B60" s="47"/>
      <c r="C60" s="48"/>
      <c r="D60" s="49"/>
      <c r="E60" s="50"/>
      <c r="F60" s="50"/>
      <c r="G60" s="50"/>
      <c r="H60" s="51"/>
      <c r="I60" s="107"/>
      <c r="J60" s="108"/>
      <c r="K60" s="109"/>
      <c r="L60" s="115"/>
      <c r="M60" s="108"/>
      <c r="N60" s="109"/>
      <c r="O60" s="115"/>
      <c r="P60" s="108"/>
      <c r="Q60" s="109"/>
      <c r="R60" s="115"/>
      <c r="S60" s="108"/>
      <c r="T60" s="109"/>
      <c r="U60" s="115"/>
      <c r="V60" s="108"/>
      <c r="W60" s="109"/>
      <c r="X60" s="115"/>
      <c r="Y60" s="108"/>
      <c r="Z60" s="109"/>
      <c r="AA60" s="115"/>
      <c r="AB60" s="108"/>
      <c r="AC60" s="109"/>
      <c r="AD60" s="115"/>
      <c r="AE60" s="108"/>
      <c r="AF60" s="109"/>
      <c r="AG60" s="115"/>
      <c r="AH60" s="108"/>
      <c r="AI60" s="119"/>
      <c r="AJ60" s="56"/>
      <c r="AK60" s="57"/>
      <c r="AL60" s="57"/>
      <c r="AM60" s="57"/>
      <c r="AN60" s="57"/>
      <c r="AO60" s="57"/>
      <c r="AP60" s="57"/>
      <c r="AQ60" s="57"/>
      <c r="AR60" s="57"/>
      <c r="AS60" s="60"/>
      <c r="AT60" s="58"/>
      <c r="AU60" s="54"/>
      <c r="AV60" s="59"/>
      <c r="AW60" s="52"/>
      <c r="AX60" s="53"/>
      <c r="AY60" s="54"/>
      <c r="AZ60" s="55">
        <f t="shared" si="0"/>
        <v>0</v>
      </c>
    </row>
    <row r="61" spans="1:52" x14ac:dyDescent="0.45">
      <c r="A61" s="46">
        <v>55</v>
      </c>
      <c r="B61" s="47"/>
      <c r="C61" s="48"/>
      <c r="D61" s="49"/>
      <c r="E61" s="50"/>
      <c r="F61" s="50"/>
      <c r="G61" s="50"/>
      <c r="H61" s="51"/>
      <c r="I61" s="107"/>
      <c r="J61" s="108"/>
      <c r="K61" s="109"/>
      <c r="L61" s="115"/>
      <c r="M61" s="108"/>
      <c r="N61" s="109"/>
      <c r="O61" s="115"/>
      <c r="P61" s="108"/>
      <c r="Q61" s="109"/>
      <c r="R61" s="115"/>
      <c r="S61" s="108"/>
      <c r="T61" s="109"/>
      <c r="U61" s="115"/>
      <c r="V61" s="108"/>
      <c r="W61" s="109"/>
      <c r="X61" s="115"/>
      <c r="Y61" s="108"/>
      <c r="Z61" s="109"/>
      <c r="AA61" s="115"/>
      <c r="AB61" s="108"/>
      <c r="AC61" s="109"/>
      <c r="AD61" s="115"/>
      <c r="AE61" s="108"/>
      <c r="AF61" s="109"/>
      <c r="AG61" s="115"/>
      <c r="AH61" s="108"/>
      <c r="AI61" s="119"/>
      <c r="AJ61" s="56"/>
      <c r="AK61" s="57"/>
      <c r="AL61" s="57"/>
      <c r="AM61" s="57"/>
      <c r="AN61" s="57"/>
      <c r="AO61" s="57"/>
      <c r="AP61" s="57"/>
      <c r="AQ61" s="57"/>
      <c r="AR61" s="57"/>
      <c r="AS61" s="60"/>
      <c r="AT61" s="58"/>
      <c r="AU61" s="54"/>
      <c r="AV61" s="59"/>
      <c r="AW61" s="52"/>
      <c r="AX61" s="53"/>
      <c r="AY61" s="54"/>
      <c r="AZ61" s="55">
        <f t="shared" si="0"/>
        <v>0</v>
      </c>
    </row>
    <row r="62" spans="1:52" x14ac:dyDescent="0.45">
      <c r="A62" s="46">
        <v>56</v>
      </c>
      <c r="B62" s="47"/>
      <c r="C62" s="48"/>
      <c r="D62" s="49"/>
      <c r="E62" s="50"/>
      <c r="F62" s="50"/>
      <c r="G62" s="50"/>
      <c r="H62" s="51"/>
      <c r="I62" s="107"/>
      <c r="J62" s="108"/>
      <c r="K62" s="109"/>
      <c r="L62" s="115"/>
      <c r="M62" s="108"/>
      <c r="N62" s="109"/>
      <c r="O62" s="115"/>
      <c r="P62" s="108"/>
      <c r="Q62" s="109"/>
      <c r="R62" s="115"/>
      <c r="S62" s="108"/>
      <c r="T62" s="109"/>
      <c r="U62" s="115"/>
      <c r="V62" s="108"/>
      <c r="W62" s="109"/>
      <c r="X62" s="115"/>
      <c r="Y62" s="108"/>
      <c r="Z62" s="109"/>
      <c r="AA62" s="115"/>
      <c r="AB62" s="108"/>
      <c r="AC62" s="109"/>
      <c r="AD62" s="115"/>
      <c r="AE62" s="108"/>
      <c r="AF62" s="109"/>
      <c r="AG62" s="115"/>
      <c r="AH62" s="108"/>
      <c r="AI62" s="119"/>
      <c r="AJ62" s="56"/>
      <c r="AK62" s="57"/>
      <c r="AL62" s="57"/>
      <c r="AM62" s="57"/>
      <c r="AN62" s="57"/>
      <c r="AO62" s="57"/>
      <c r="AP62" s="57"/>
      <c r="AQ62" s="57"/>
      <c r="AR62" s="57"/>
      <c r="AS62" s="60"/>
      <c r="AT62" s="58"/>
      <c r="AU62" s="54"/>
      <c r="AV62" s="59"/>
      <c r="AW62" s="52"/>
      <c r="AX62" s="53"/>
      <c r="AY62" s="54"/>
      <c r="AZ62" s="55">
        <f t="shared" si="0"/>
        <v>0</v>
      </c>
    </row>
    <row r="63" spans="1:52" x14ac:dyDescent="0.45">
      <c r="A63" s="46">
        <v>57</v>
      </c>
      <c r="B63" s="47"/>
      <c r="C63" s="48"/>
      <c r="D63" s="49"/>
      <c r="E63" s="50"/>
      <c r="F63" s="50"/>
      <c r="G63" s="50"/>
      <c r="H63" s="51"/>
      <c r="I63" s="107"/>
      <c r="J63" s="108"/>
      <c r="K63" s="109"/>
      <c r="L63" s="115"/>
      <c r="M63" s="108"/>
      <c r="N63" s="109"/>
      <c r="O63" s="115"/>
      <c r="P63" s="108"/>
      <c r="Q63" s="109"/>
      <c r="R63" s="115"/>
      <c r="S63" s="108"/>
      <c r="T63" s="109"/>
      <c r="U63" s="115"/>
      <c r="V63" s="108"/>
      <c r="W63" s="109"/>
      <c r="X63" s="115"/>
      <c r="Y63" s="108"/>
      <c r="Z63" s="109"/>
      <c r="AA63" s="115"/>
      <c r="AB63" s="108"/>
      <c r="AC63" s="109"/>
      <c r="AD63" s="115"/>
      <c r="AE63" s="108"/>
      <c r="AF63" s="109"/>
      <c r="AG63" s="115"/>
      <c r="AH63" s="108"/>
      <c r="AI63" s="119"/>
      <c r="AJ63" s="56"/>
      <c r="AK63" s="57"/>
      <c r="AL63" s="57"/>
      <c r="AM63" s="57"/>
      <c r="AN63" s="57"/>
      <c r="AO63" s="57"/>
      <c r="AP63" s="57"/>
      <c r="AQ63" s="57"/>
      <c r="AR63" s="57"/>
      <c r="AS63" s="60"/>
      <c r="AT63" s="58"/>
      <c r="AU63" s="54"/>
      <c r="AV63" s="59"/>
      <c r="AW63" s="52"/>
      <c r="AX63" s="53"/>
      <c r="AY63" s="54"/>
      <c r="AZ63" s="55">
        <f t="shared" si="0"/>
        <v>0</v>
      </c>
    </row>
    <row r="64" spans="1:52" x14ac:dyDescent="0.45">
      <c r="A64" s="46">
        <v>58</v>
      </c>
      <c r="B64" s="47"/>
      <c r="C64" s="48"/>
      <c r="D64" s="49"/>
      <c r="E64" s="50"/>
      <c r="F64" s="50"/>
      <c r="G64" s="50"/>
      <c r="H64" s="51"/>
      <c r="I64" s="107"/>
      <c r="J64" s="108"/>
      <c r="K64" s="109"/>
      <c r="L64" s="115"/>
      <c r="M64" s="108"/>
      <c r="N64" s="109"/>
      <c r="O64" s="115"/>
      <c r="P64" s="108"/>
      <c r="Q64" s="109"/>
      <c r="R64" s="115"/>
      <c r="S64" s="108"/>
      <c r="T64" s="109"/>
      <c r="U64" s="115"/>
      <c r="V64" s="108"/>
      <c r="W64" s="109"/>
      <c r="X64" s="115"/>
      <c r="Y64" s="108"/>
      <c r="Z64" s="109"/>
      <c r="AA64" s="115"/>
      <c r="AB64" s="108"/>
      <c r="AC64" s="109"/>
      <c r="AD64" s="115"/>
      <c r="AE64" s="108"/>
      <c r="AF64" s="109"/>
      <c r="AG64" s="115"/>
      <c r="AH64" s="108"/>
      <c r="AI64" s="119"/>
      <c r="AJ64" s="56"/>
      <c r="AK64" s="57"/>
      <c r="AL64" s="57"/>
      <c r="AM64" s="57"/>
      <c r="AN64" s="57"/>
      <c r="AO64" s="57"/>
      <c r="AP64" s="57"/>
      <c r="AQ64" s="57"/>
      <c r="AR64" s="57"/>
      <c r="AS64" s="60"/>
      <c r="AT64" s="58"/>
      <c r="AU64" s="54"/>
      <c r="AV64" s="59"/>
      <c r="AW64" s="52"/>
      <c r="AX64" s="53"/>
      <c r="AY64" s="54"/>
      <c r="AZ64" s="55">
        <f t="shared" si="0"/>
        <v>0</v>
      </c>
    </row>
    <row r="65" spans="1:52" x14ac:dyDescent="0.45">
      <c r="A65" s="46">
        <v>59</v>
      </c>
      <c r="B65" s="47"/>
      <c r="C65" s="48"/>
      <c r="D65" s="49"/>
      <c r="E65" s="50"/>
      <c r="F65" s="50"/>
      <c r="G65" s="50"/>
      <c r="H65" s="51"/>
      <c r="I65" s="107"/>
      <c r="J65" s="108"/>
      <c r="K65" s="109"/>
      <c r="L65" s="115"/>
      <c r="M65" s="108"/>
      <c r="N65" s="109"/>
      <c r="O65" s="115"/>
      <c r="P65" s="108"/>
      <c r="Q65" s="109"/>
      <c r="R65" s="115"/>
      <c r="S65" s="108"/>
      <c r="T65" s="109"/>
      <c r="U65" s="115"/>
      <c r="V65" s="108"/>
      <c r="W65" s="109"/>
      <c r="X65" s="115"/>
      <c r="Y65" s="108"/>
      <c r="Z65" s="109"/>
      <c r="AA65" s="115"/>
      <c r="AB65" s="108"/>
      <c r="AC65" s="109"/>
      <c r="AD65" s="115"/>
      <c r="AE65" s="108"/>
      <c r="AF65" s="109"/>
      <c r="AG65" s="115"/>
      <c r="AH65" s="108"/>
      <c r="AI65" s="119"/>
      <c r="AJ65" s="56"/>
      <c r="AK65" s="57"/>
      <c r="AL65" s="57"/>
      <c r="AM65" s="57"/>
      <c r="AN65" s="57"/>
      <c r="AO65" s="57"/>
      <c r="AP65" s="57"/>
      <c r="AQ65" s="57"/>
      <c r="AR65" s="57"/>
      <c r="AS65" s="60"/>
      <c r="AT65" s="58"/>
      <c r="AU65" s="54"/>
      <c r="AV65" s="59"/>
      <c r="AW65" s="52"/>
      <c r="AX65" s="53"/>
      <c r="AY65" s="54"/>
      <c r="AZ65" s="55">
        <f t="shared" si="0"/>
        <v>0</v>
      </c>
    </row>
    <row r="66" spans="1:52" x14ac:dyDescent="0.45">
      <c r="A66" s="46">
        <v>60</v>
      </c>
      <c r="B66" s="47"/>
      <c r="C66" s="48"/>
      <c r="D66" s="49"/>
      <c r="E66" s="50"/>
      <c r="F66" s="50"/>
      <c r="G66" s="50"/>
      <c r="H66" s="51"/>
      <c r="I66" s="107"/>
      <c r="J66" s="108"/>
      <c r="K66" s="109"/>
      <c r="L66" s="115"/>
      <c r="M66" s="108"/>
      <c r="N66" s="109"/>
      <c r="O66" s="115"/>
      <c r="P66" s="108"/>
      <c r="Q66" s="109"/>
      <c r="R66" s="115"/>
      <c r="S66" s="108"/>
      <c r="T66" s="109"/>
      <c r="U66" s="115"/>
      <c r="V66" s="108"/>
      <c r="W66" s="109"/>
      <c r="X66" s="115"/>
      <c r="Y66" s="108"/>
      <c r="Z66" s="109"/>
      <c r="AA66" s="115"/>
      <c r="AB66" s="108"/>
      <c r="AC66" s="109"/>
      <c r="AD66" s="115"/>
      <c r="AE66" s="108"/>
      <c r="AF66" s="109"/>
      <c r="AG66" s="115"/>
      <c r="AH66" s="108"/>
      <c r="AI66" s="119"/>
      <c r="AJ66" s="56"/>
      <c r="AK66" s="57"/>
      <c r="AL66" s="57"/>
      <c r="AM66" s="57"/>
      <c r="AN66" s="57"/>
      <c r="AO66" s="57"/>
      <c r="AP66" s="57"/>
      <c r="AQ66" s="57"/>
      <c r="AR66" s="57"/>
      <c r="AS66" s="60"/>
      <c r="AT66" s="58"/>
      <c r="AU66" s="54"/>
      <c r="AV66" s="59"/>
      <c r="AW66" s="52"/>
      <c r="AX66" s="53"/>
      <c r="AY66" s="54"/>
      <c r="AZ66" s="55">
        <f t="shared" si="0"/>
        <v>0</v>
      </c>
    </row>
    <row r="67" spans="1:52" x14ac:dyDescent="0.45">
      <c r="A67" s="46">
        <v>61</v>
      </c>
      <c r="B67" s="47"/>
      <c r="C67" s="48"/>
      <c r="D67" s="49"/>
      <c r="E67" s="50"/>
      <c r="F67" s="50"/>
      <c r="G67" s="50"/>
      <c r="H67" s="51"/>
      <c r="I67" s="107"/>
      <c r="J67" s="108"/>
      <c r="K67" s="109"/>
      <c r="L67" s="115"/>
      <c r="M67" s="108"/>
      <c r="N67" s="109"/>
      <c r="O67" s="115"/>
      <c r="P67" s="108"/>
      <c r="Q67" s="109"/>
      <c r="R67" s="115"/>
      <c r="S67" s="108"/>
      <c r="T67" s="109"/>
      <c r="U67" s="115"/>
      <c r="V67" s="108"/>
      <c r="W67" s="109"/>
      <c r="X67" s="115"/>
      <c r="Y67" s="108"/>
      <c r="Z67" s="109"/>
      <c r="AA67" s="115"/>
      <c r="AB67" s="108"/>
      <c r="AC67" s="109"/>
      <c r="AD67" s="115"/>
      <c r="AE67" s="108"/>
      <c r="AF67" s="109"/>
      <c r="AG67" s="115"/>
      <c r="AH67" s="108"/>
      <c r="AI67" s="119"/>
      <c r="AJ67" s="56"/>
      <c r="AK67" s="57"/>
      <c r="AL67" s="57"/>
      <c r="AM67" s="57"/>
      <c r="AN67" s="57"/>
      <c r="AO67" s="57"/>
      <c r="AP67" s="57"/>
      <c r="AQ67" s="57"/>
      <c r="AR67" s="57"/>
      <c r="AS67" s="60"/>
      <c r="AT67" s="58"/>
      <c r="AU67" s="54"/>
      <c r="AV67" s="59"/>
      <c r="AW67" s="52"/>
      <c r="AX67" s="53"/>
      <c r="AY67" s="54"/>
      <c r="AZ67" s="55">
        <f t="shared" si="0"/>
        <v>0</v>
      </c>
    </row>
    <row r="68" spans="1:52" x14ac:dyDescent="0.45">
      <c r="A68" s="46">
        <v>62</v>
      </c>
      <c r="B68" s="47"/>
      <c r="C68" s="48"/>
      <c r="D68" s="49"/>
      <c r="E68" s="50"/>
      <c r="F68" s="50"/>
      <c r="G68" s="50"/>
      <c r="H68" s="51"/>
      <c r="I68" s="107"/>
      <c r="J68" s="108"/>
      <c r="K68" s="109"/>
      <c r="L68" s="115"/>
      <c r="M68" s="108"/>
      <c r="N68" s="109"/>
      <c r="O68" s="115"/>
      <c r="P68" s="108"/>
      <c r="Q68" s="109"/>
      <c r="R68" s="115"/>
      <c r="S68" s="108"/>
      <c r="T68" s="109"/>
      <c r="U68" s="115"/>
      <c r="V68" s="108"/>
      <c r="W68" s="109"/>
      <c r="X68" s="115"/>
      <c r="Y68" s="108"/>
      <c r="Z68" s="109"/>
      <c r="AA68" s="115"/>
      <c r="AB68" s="108"/>
      <c r="AC68" s="109"/>
      <c r="AD68" s="115"/>
      <c r="AE68" s="108"/>
      <c r="AF68" s="109"/>
      <c r="AG68" s="115"/>
      <c r="AH68" s="108"/>
      <c r="AI68" s="119"/>
      <c r="AJ68" s="56"/>
      <c r="AK68" s="57"/>
      <c r="AL68" s="57"/>
      <c r="AM68" s="57"/>
      <c r="AN68" s="57"/>
      <c r="AO68" s="57"/>
      <c r="AP68" s="57"/>
      <c r="AQ68" s="57"/>
      <c r="AR68" s="57"/>
      <c r="AS68" s="60"/>
      <c r="AT68" s="58"/>
      <c r="AU68" s="54"/>
      <c r="AV68" s="59"/>
      <c r="AW68" s="52"/>
      <c r="AX68" s="53"/>
      <c r="AY68" s="54"/>
      <c r="AZ68" s="55">
        <f t="shared" si="0"/>
        <v>0</v>
      </c>
    </row>
    <row r="69" spans="1:52" x14ac:dyDescent="0.45">
      <c r="A69" s="46">
        <v>63</v>
      </c>
      <c r="B69" s="47"/>
      <c r="C69" s="48"/>
      <c r="D69" s="49"/>
      <c r="E69" s="50"/>
      <c r="F69" s="50"/>
      <c r="G69" s="50"/>
      <c r="H69" s="51"/>
      <c r="I69" s="107"/>
      <c r="J69" s="108"/>
      <c r="K69" s="109"/>
      <c r="L69" s="115"/>
      <c r="M69" s="108"/>
      <c r="N69" s="109"/>
      <c r="O69" s="115"/>
      <c r="P69" s="108"/>
      <c r="Q69" s="109"/>
      <c r="R69" s="115"/>
      <c r="S69" s="108"/>
      <c r="T69" s="109"/>
      <c r="U69" s="115"/>
      <c r="V69" s="108"/>
      <c r="W69" s="109"/>
      <c r="X69" s="115"/>
      <c r="Y69" s="108"/>
      <c r="Z69" s="109"/>
      <c r="AA69" s="115"/>
      <c r="AB69" s="108"/>
      <c r="AC69" s="109"/>
      <c r="AD69" s="115"/>
      <c r="AE69" s="108"/>
      <c r="AF69" s="109"/>
      <c r="AG69" s="115"/>
      <c r="AH69" s="108"/>
      <c r="AI69" s="119"/>
      <c r="AJ69" s="56"/>
      <c r="AK69" s="57"/>
      <c r="AL69" s="57"/>
      <c r="AM69" s="57"/>
      <c r="AN69" s="57"/>
      <c r="AO69" s="57"/>
      <c r="AP69" s="57"/>
      <c r="AQ69" s="57"/>
      <c r="AR69" s="57"/>
      <c r="AS69" s="60"/>
      <c r="AT69" s="58"/>
      <c r="AU69" s="54"/>
      <c r="AV69" s="59"/>
      <c r="AW69" s="52"/>
      <c r="AX69" s="53"/>
      <c r="AY69" s="54"/>
      <c r="AZ69" s="55">
        <f t="shared" si="0"/>
        <v>0</v>
      </c>
    </row>
    <row r="70" spans="1:52" x14ac:dyDescent="0.45">
      <c r="A70" s="46">
        <v>64</v>
      </c>
      <c r="B70" s="47"/>
      <c r="C70" s="48"/>
      <c r="D70" s="49"/>
      <c r="E70" s="50"/>
      <c r="F70" s="50"/>
      <c r="G70" s="50"/>
      <c r="H70" s="51"/>
      <c r="I70" s="107"/>
      <c r="J70" s="108"/>
      <c r="K70" s="109"/>
      <c r="L70" s="115"/>
      <c r="M70" s="108"/>
      <c r="N70" s="109"/>
      <c r="O70" s="115"/>
      <c r="P70" s="108"/>
      <c r="Q70" s="109"/>
      <c r="R70" s="115"/>
      <c r="S70" s="108"/>
      <c r="T70" s="109"/>
      <c r="U70" s="115"/>
      <c r="V70" s="108"/>
      <c r="W70" s="109"/>
      <c r="X70" s="115"/>
      <c r="Y70" s="108"/>
      <c r="Z70" s="109"/>
      <c r="AA70" s="115"/>
      <c r="AB70" s="108"/>
      <c r="AC70" s="109"/>
      <c r="AD70" s="115"/>
      <c r="AE70" s="108"/>
      <c r="AF70" s="109"/>
      <c r="AG70" s="115"/>
      <c r="AH70" s="108"/>
      <c r="AI70" s="119"/>
      <c r="AJ70" s="56"/>
      <c r="AK70" s="57"/>
      <c r="AL70" s="57"/>
      <c r="AM70" s="57"/>
      <c r="AN70" s="57"/>
      <c r="AO70" s="57"/>
      <c r="AP70" s="57"/>
      <c r="AQ70" s="57"/>
      <c r="AR70" s="57"/>
      <c r="AS70" s="60"/>
      <c r="AT70" s="58"/>
      <c r="AU70" s="54"/>
      <c r="AV70" s="59"/>
      <c r="AW70" s="52"/>
      <c r="AX70" s="53"/>
      <c r="AY70" s="54"/>
      <c r="AZ70" s="55">
        <f t="shared" si="0"/>
        <v>0</v>
      </c>
    </row>
    <row r="71" spans="1:52" x14ac:dyDescent="0.45">
      <c r="A71" s="46">
        <v>65</v>
      </c>
      <c r="B71" s="47"/>
      <c r="C71" s="48"/>
      <c r="D71" s="49"/>
      <c r="E71" s="50"/>
      <c r="F71" s="50"/>
      <c r="G71" s="50"/>
      <c r="H71" s="51"/>
      <c r="I71" s="107"/>
      <c r="J71" s="108"/>
      <c r="K71" s="109"/>
      <c r="L71" s="115"/>
      <c r="M71" s="108"/>
      <c r="N71" s="109"/>
      <c r="O71" s="115"/>
      <c r="P71" s="108"/>
      <c r="Q71" s="109"/>
      <c r="R71" s="115"/>
      <c r="S71" s="108"/>
      <c r="T71" s="109"/>
      <c r="U71" s="115"/>
      <c r="V71" s="108"/>
      <c r="W71" s="109"/>
      <c r="X71" s="115"/>
      <c r="Y71" s="108"/>
      <c r="Z71" s="109"/>
      <c r="AA71" s="115"/>
      <c r="AB71" s="108"/>
      <c r="AC71" s="109"/>
      <c r="AD71" s="115"/>
      <c r="AE71" s="108"/>
      <c r="AF71" s="109"/>
      <c r="AG71" s="115"/>
      <c r="AH71" s="108"/>
      <c r="AI71" s="119"/>
      <c r="AJ71" s="56"/>
      <c r="AK71" s="57"/>
      <c r="AL71" s="57"/>
      <c r="AM71" s="57"/>
      <c r="AN71" s="57"/>
      <c r="AO71" s="57"/>
      <c r="AP71" s="57"/>
      <c r="AQ71" s="57"/>
      <c r="AR71" s="57"/>
      <c r="AS71" s="60"/>
      <c r="AT71" s="58"/>
      <c r="AU71" s="54"/>
      <c r="AV71" s="59"/>
      <c r="AW71" s="52"/>
      <c r="AX71" s="53"/>
      <c r="AY71" s="54"/>
      <c r="AZ71" s="55">
        <f t="shared" si="0"/>
        <v>0</v>
      </c>
    </row>
    <row r="72" spans="1:52" x14ac:dyDescent="0.45">
      <c r="A72" s="46">
        <v>66</v>
      </c>
      <c r="B72" s="47"/>
      <c r="C72" s="48"/>
      <c r="D72" s="49"/>
      <c r="E72" s="50"/>
      <c r="F72" s="50"/>
      <c r="G72" s="50"/>
      <c r="H72" s="51"/>
      <c r="I72" s="107"/>
      <c r="J72" s="108"/>
      <c r="K72" s="109"/>
      <c r="L72" s="115"/>
      <c r="M72" s="108"/>
      <c r="N72" s="109"/>
      <c r="O72" s="115"/>
      <c r="P72" s="108"/>
      <c r="Q72" s="109"/>
      <c r="R72" s="115"/>
      <c r="S72" s="108"/>
      <c r="T72" s="109"/>
      <c r="U72" s="115"/>
      <c r="V72" s="108"/>
      <c r="W72" s="109"/>
      <c r="X72" s="115"/>
      <c r="Y72" s="108"/>
      <c r="Z72" s="109"/>
      <c r="AA72" s="115"/>
      <c r="AB72" s="108"/>
      <c r="AC72" s="109"/>
      <c r="AD72" s="115"/>
      <c r="AE72" s="108"/>
      <c r="AF72" s="109"/>
      <c r="AG72" s="115"/>
      <c r="AH72" s="108"/>
      <c r="AI72" s="119"/>
      <c r="AJ72" s="56"/>
      <c r="AK72" s="57"/>
      <c r="AL72" s="57"/>
      <c r="AM72" s="57"/>
      <c r="AN72" s="57"/>
      <c r="AO72" s="57"/>
      <c r="AP72" s="57"/>
      <c r="AQ72" s="57"/>
      <c r="AR72" s="57"/>
      <c r="AS72" s="60"/>
      <c r="AT72" s="58"/>
      <c r="AU72" s="54"/>
      <c r="AV72" s="59"/>
      <c r="AW72" s="52"/>
      <c r="AX72" s="53"/>
      <c r="AY72" s="54"/>
      <c r="AZ72" s="55">
        <f t="shared" ref="AZ72:AZ106" si="1">LEN(AY72)</f>
        <v>0</v>
      </c>
    </row>
    <row r="73" spans="1:52" x14ac:dyDescent="0.45">
      <c r="A73" s="46">
        <v>67</v>
      </c>
      <c r="B73" s="47"/>
      <c r="C73" s="48"/>
      <c r="D73" s="49"/>
      <c r="E73" s="50"/>
      <c r="F73" s="50"/>
      <c r="G73" s="50"/>
      <c r="H73" s="51"/>
      <c r="I73" s="107"/>
      <c r="J73" s="108"/>
      <c r="K73" s="109"/>
      <c r="L73" s="115"/>
      <c r="M73" s="108"/>
      <c r="N73" s="109"/>
      <c r="O73" s="115"/>
      <c r="P73" s="108"/>
      <c r="Q73" s="109"/>
      <c r="R73" s="115"/>
      <c r="S73" s="108"/>
      <c r="T73" s="109"/>
      <c r="U73" s="115"/>
      <c r="V73" s="108"/>
      <c r="W73" s="109"/>
      <c r="X73" s="115"/>
      <c r="Y73" s="108"/>
      <c r="Z73" s="109"/>
      <c r="AA73" s="115"/>
      <c r="AB73" s="108"/>
      <c r="AC73" s="109"/>
      <c r="AD73" s="115"/>
      <c r="AE73" s="108"/>
      <c r="AF73" s="109"/>
      <c r="AG73" s="115"/>
      <c r="AH73" s="108"/>
      <c r="AI73" s="119"/>
      <c r="AJ73" s="56"/>
      <c r="AK73" s="57"/>
      <c r="AL73" s="57"/>
      <c r="AM73" s="57"/>
      <c r="AN73" s="57"/>
      <c r="AO73" s="57"/>
      <c r="AP73" s="57"/>
      <c r="AQ73" s="57"/>
      <c r="AR73" s="57"/>
      <c r="AS73" s="60"/>
      <c r="AT73" s="58"/>
      <c r="AU73" s="54"/>
      <c r="AV73" s="59"/>
      <c r="AW73" s="52"/>
      <c r="AX73" s="53"/>
      <c r="AY73" s="54"/>
      <c r="AZ73" s="55">
        <f t="shared" si="1"/>
        <v>0</v>
      </c>
    </row>
    <row r="74" spans="1:52" x14ac:dyDescent="0.45">
      <c r="A74" s="46">
        <v>68</v>
      </c>
      <c r="B74" s="47"/>
      <c r="C74" s="48"/>
      <c r="D74" s="49"/>
      <c r="E74" s="50"/>
      <c r="F74" s="50"/>
      <c r="G74" s="50"/>
      <c r="H74" s="51"/>
      <c r="I74" s="107"/>
      <c r="J74" s="108"/>
      <c r="K74" s="109"/>
      <c r="L74" s="115"/>
      <c r="M74" s="108"/>
      <c r="N74" s="109"/>
      <c r="O74" s="115"/>
      <c r="P74" s="108"/>
      <c r="Q74" s="109"/>
      <c r="R74" s="115"/>
      <c r="S74" s="108"/>
      <c r="T74" s="109"/>
      <c r="U74" s="115"/>
      <c r="V74" s="108"/>
      <c r="W74" s="109"/>
      <c r="X74" s="115"/>
      <c r="Y74" s="108"/>
      <c r="Z74" s="109"/>
      <c r="AA74" s="115"/>
      <c r="AB74" s="108"/>
      <c r="AC74" s="109"/>
      <c r="AD74" s="115"/>
      <c r="AE74" s="108"/>
      <c r="AF74" s="109"/>
      <c r="AG74" s="115"/>
      <c r="AH74" s="108"/>
      <c r="AI74" s="119"/>
      <c r="AJ74" s="56"/>
      <c r="AK74" s="57"/>
      <c r="AL74" s="57"/>
      <c r="AM74" s="57"/>
      <c r="AN74" s="57"/>
      <c r="AO74" s="57"/>
      <c r="AP74" s="57"/>
      <c r="AQ74" s="57"/>
      <c r="AR74" s="57"/>
      <c r="AS74" s="60"/>
      <c r="AT74" s="58"/>
      <c r="AU74" s="54"/>
      <c r="AV74" s="59"/>
      <c r="AW74" s="52"/>
      <c r="AX74" s="53"/>
      <c r="AY74" s="54"/>
      <c r="AZ74" s="55">
        <f t="shared" si="1"/>
        <v>0</v>
      </c>
    </row>
    <row r="75" spans="1:52" x14ac:dyDescent="0.45">
      <c r="A75" s="46">
        <v>69</v>
      </c>
      <c r="B75" s="47"/>
      <c r="C75" s="48"/>
      <c r="D75" s="49"/>
      <c r="E75" s="50"/>
      <c r="F75" s="50"/>
      <c r="G75" s="50"/>
      <c r="H75" s="51"/>
      <c r="I75" s="107"/>
      <c r="J75" s="108"/>
      <c r="K75" s="109"/>
      <c r="L75" s="115"/>
      <c r="M75" s="108"/>
      <c r="N75" s="109"/>
      <c r="O75" s="115"/>
      <c r="P75" s="108"/>
      <c r="Q75" s="109"/>
      <c r="R75" s="115"/>
      <c r="S75" s="108"/>
      <c r="T75" s="109"/>
      <c r="U75" s="115"/>
      <c r="V75" s="108"/>
      <c r="W75" s="109"/>
      <c r="X75" s="115"/>
      <c r="Y75" s="108"/>
      <c r="Z75" s="109"/>
      <c r="AA75" s="115"/>
      <c r="AB75" s="108"/>
      <c r="AC75" s="109"/>
      <c r="AD75" s="115"/>
      <c r="AE75" s="108"/>
      <c r="AF75" s="109"/>
      <c r="AG75" s="115"/>
      <c r="AH75" s="108"/>
      <c r="AI75" s="119"/>
      <c r="AJ75" s="56"/>
      <c r="AK75" s="57"/>
      <c r="AL75" s="57"/>
      <c r="AM75" s="57"/>
      <c r="AN75" s="57"/>
      <c r="AO75" s="57"/>
      <c r="AP75" s="57"/>
      <c r="AQ75" s="57"/>
      <c r="AR75" s="57"/>
      <c r="AS75" s="60"/>
      <c r="AT75" s="58"/>
      <c r="AU75" s="54"/>
      <c r="AV75" s="59"/>
      <c r="AW75" s="52"/>
      <c r="AX75" s="53"/>
      <c r="AY75" s="54"/>
      <c r="AZ75" s="55">
        <f t="shared" si="1"/>
        <v>0</v>
      </c>
    </row>
    <row r="76" spans="1:52" x14ac:dyDescent="0.45">
      <c r="A76" s="46">
        <v>70</v>
      </c>
      <c r="B76" s="47"/>
      <c r="C76" s="48"/>
      <c r="D76" s="49"/>
      <c r="E76" s="50"/>
      <c r="F76" s="50"/>
      <c r="G76" s="50"/>
      <c r="H76" s="51"/>
      <c r="I76" s="107"/>
      <c r="J76" s="108"/>
      <c r="K76" s="109"/>
      <c r="L76" s="115"/>
      <c r="M76" s="108"/>
      <c r="N76" s="109"/>
      <c r="O76" s="115"/>
      <c r="P76" s="108"/>
      <c r="Q76" s="109"/>
      <c r="R76" s="115"/>
      <c r="S76" s="108"/>
      <c r="T76" s="109"/>
      <c r="U76" s="115"/>
      <c r="V76" s="108"/>
      <c r="W76" s="109"/>
      <c r="X76" s="115"/>
      <c r="Y76" s="108"/>
      <c r="Z76" s="109"/>
      <c r="AA76" s="115"/>
      <c r="AB76" s="108"/>
      <c r="AC76" s="109"/>
      <c r="AD76" s="115"/>
      <c r="AE76" s="108"/>
      <c r="AF76" s="109"/>
      <c r="AG76" s="115"/>
      <c r="AH76" s="108"/>
      <c r="AI76" s="119"/>
      <c r="AJ76" s="56"/>
      <c r="AK76" s="57"/>
      <c r="AL76" s="57"/>
      <c r="AM76" s="57"/>
      <c r="AN76" s="57"/>
      <c r="AO76" s="57"/>
      <c r="AP76" s="57"/>
      <c r="AQ76" s="57"/>
      <c r="AR76" s="57"/>
      <c r="AS76" s="60"/>
      <c r="AT76" s="58"/>
      <c r="AU76" s="54"/>
      <c r="AV76" s="59"/>
      <c r="AW76" s="52"/>
      <c r="AX76" s="53"/>
      <c r="AY76" s="54"/>
      <c r="AZ76" s="55">
        <f t="shared" si="1"/>
        <v>0</v>
      </c>
    </row>
    <row r="77" spans="1:52" x14ac:dyDescent="0.45">
      <c r="A77" s="46">
        <v>71</v>
      </c>
      <c r="B77" s="47"/>
      <c r="C77" s="48"/>
      <c r="D77" s="49"/>
      <c r="E77" s="50"/>
      <c r="F77" s="50"/>
      <c r="G77" s="50"/>
      <c r="H77" s="51"/>
      <c r="I77" s="107"/>
      <c r="J77" s="108"/>
      <c r="K77" s="109"/>
      <c r="L77" s="115"/>
      <c r="M77" s="108"/>
      <c r="N77" s="109"/>
      <c r="O77" s="115"/>
      <c r="P77" s="108"/>
      <c r="Q77" s="109"/>
      <c r="R77" s="115"/>
      <c r="S77" s="108"/>
      <c r="T77" s="109"/>
      <c r="U77" s="115"/>
      <c r="V77" s="108"/>
      <c r="W77" s="109"/>
      <c r="X77" s="115"/>
      <c r="Y77" s="108"/>
      <c r="Z77" s="109"/>
      <c r="AA77" s="115"/>
      <c r="AB77" s="108"/>
      <c r="AC77" s="109"/>
      <c r="AD77" s="115"/>
      <c r="AE77" s="108"/>
      <c r="AF77" s="109"/>
      <c r="AG77" s="115"/>
      <c r="AH77" s="108"/>
      <c r="AI77" s="119"/>
      <c r="AJ77" s="56"/>
      <c r="AK77" s="57"/>
      <c r="AL77" s="57"/>
      <c r="AM77" s="57"/>
      <c r="AN77" s="57"/>
      <c r="AO77" s="57"/>
      <c r="AP77" s="57"/>
      <c r="AQ77" s="57"/>
      <c r="AR77" s="57"/>
      <c r="AS77" s="60"/>
      <c r="AT77" s="58"/>
      <c r="AU77" s="54"/>
      <c r="AV77" s="59"/>
      <c r="AW77" s="52"/>
      <c r="AX77" s="53"/>
      <c r="AY77" s="54"/>
      <c r="AZ77" s="55">
        <f t="shared" si="1"/>
        <v>0</v>
      </c>
    </row>
    <row r="78" spans="1:52" x14ac:dyDescent="0.45">
      <c r="A78" s="46">
        <v>72</v>
      </c>
      <c r="B78" s="47"/>
      <c r="C78" s="48"/>
      <c r="D78" s="49"/>
      <c r="E78" s="50"/>
      <c r="F78" s="50"/>
      <c r="G78" s="50"/>
      <c r="H78" s="51"/>
      <c r="I78" s="107"/>
      <c r="J78" s="108"/>
      <c r="K78" s="109"/>
      <c r="L78" s="115"/>
      <c r="M78" s="108"/>
      <c r="N78" s="109"/>
      <c r="O78" s="115"/>
      <c r="P78" s="108"/>
      <c r="Q78" s="109"/>
      <c r="R78" s="115"/>
      <c r="S78" s="108"/>
      <c r="T78" s="109"/>
      <c r="U78" s="115"/>
      <c r="V78" s="108"/>
      <c r="W78" s="109"/>
      <c r="X78" s="115"/>
      <c r="Y78" s="108"/>
      <c r="Z78" s="109"/>
      <c r="AA78" s="115"/>
      <c r="AB78" s="108"/>
      <c r="AC78" s="109"/>
      <c r="AD78" s="115"/>
      <c r="AE78" s="108"/>
      <c r="AF78" s="109"/>
      <c r="AG78" s="115"/>
      <c r="AH78" s="108"/>
      <c r="AI78" s="119"/>
      <c r="AJ78" s="56"/>
      <c r="AK78" s="57"/>
      <c r="AL78" s="57"/>
      <c r="AM78" s="57"/>
      <c r="AN78" s="57"/>
      <c r="AO78" s="57"/>
      <c r="AP78" s="57"/>
      <c r="AQ78" s="57"/>
      <c r="AR78" s="57"/>
      <c r="AS78" s="60"/>
      <c r="AT78" s="58"/>
      <c r="AU78" s="54"/>
      <c r="AV78" s="59"/>
      <c r="AW78" s="52"/>
      <c r="AX78" s="53"/>
      <c r="AY78" s="54"/>
      <c r="AZ78" s="55">
        <f t="shared" si="1"/>
        <v>0</v>
      </c>
    </row>
    <row r="79" spans="1:52" x14ac:dyDescent="0.45">
      <c r="A79" s="46">
        <v>73</v>
      </c>
      <c r="B79" s="47"/>
      <c r="C79" s="48"/>
      <c r="D79" s="49"/>
      <c r="E79" s="50"/>
      <c r="F79" s="50"/>
      <c r="G79" s="50"/>
      <c r="H79" s="51"/>
      <c r="I79" s="107"/>
      <c r="J79" s="108"/>
      <c r="K79" s="109"/>
      <c r="L79" s="115"/>
      <c r="M79" s="108"/>
      <c r="N79" s="109"/>
      <c r="O79" s="115"/>
      <c r="P79" s="108"/>
      <c r="Q79" s="109"/>
      <c r="R79" s="115"/>
      <c r="S79" s="108"/>
      <c r="T79" s="109"/>
      <c r="U79" s="115"/>
      <c r="V79" s="108"/>
      <c r="W79" s="109"/>
      <c r="X79" s="115"/>
      <c r="Y79" s="108"/>
      <c r="Z79" s="109"/>
      <c r="AA79" s="115"/>
      <c r="AB79" s="108"/>
      <c r="AC79" s="109"/>
      <c r="AD79" s="115"/>
      <c r="AE79" s="108"/>
      <c r="AF79" s="109"/>
      <c r="AG79" s="115"/>
      <c r="AH79" s="108"/>
      <c r="AI79" s="119"/>
      <c r="AJ79" s="56"/>
      <c r="AK79" s="57"/>
      <c r="AL79" s="57"/>
      <c r="AM79" s="57"/>
      <c r="AN79" s="57"/>
      <c r="AO79" s="57"/>
      <c r="AP79" s="57"/>
      <c r="AQ79" s="57"/>
      <c r="AR79" s="57"/>
      <c r="AS79" s="60"/>
      <c r="AT79" s="58"/>
      <c r="AU79" s="54"/>
      <c r="AV79" s="59"/>
      <c r="AW79" s="52"/>
      <c r="AX79" s="53"/>
      <c r="AY79" s="54"/>
      <c r="AZ79" s="55">
        <f t="shared" si="1"/>
        <v>0</v>
      </c>
    </row>
    <row r="80" spans="1:52" x14ac:dyDescent="0.45">
      <c r="A80" s="46">
        <v>74</v>
      </c>
      <c r="B80" s="47"/>
      <c r="C80" s="48"/>
      <c r="D80" s="49"/>
      <c r="E80" s="50"/>
      <c r="F80" s="50"/>
      <c r="G80" s="50"/>
      <c r="H80" s="51"/>
      <c r="I80" s="107"/>
      <c r="J80" s="108"/>
      <c r="K80" s="109"/>
      <c r="L80" s="115"/>
      <c r="M80" s="108"/>
      <c r="N80" s="109"/>
      <c r="O80" s="115"/>
      <c r="P80" s="108"/>
      <c r="Q80" s="109"/>
      <c r="R80" s="115"/>
      <c r="S80" s="108"/>
      <c r="T80" s="109"/>
      <c r="U80" s="115"/>
      <c r="V80" s="108"/>
      <c r="W80" s="109"/>
      <c r="X80" s="115"/>
      <c r="Y80" s="108"/>
      <c r="Z80" s="109"/>
      <c r="AA80" s="115"/>
      <c r="AB80" s="108"/>
      <c r="AC80" s="109"/>
      <c r="AD80" s="115"/>
      <c r="AE80" s="108"/>
      <c r="AF80" s="109"/>
      <c r="AG80" s="115"/>
      <c r="AH80" s="108"/>
      <c r="AI80" s="119"/>
      <c r="AJ80" s="56"/>
      <c r="AK80" s="57"/>
      <c r="AL80" s="57"/>
      <c r="AM80" s="57"/>
      <c r="AN80" s="57"/>
      <c r="AO80" s="57"/>
      <c r="AP80" s="57"/>
      <c r="AQ80" s="57"/>
      <c r="AR80" s="57"/>
      <c r="AS80" s="60"/>
      <c r="AT80" s="58"/>
      <c r="AU80" s="54"/>
      <c r="AV80" s="59"/>
      <c r="AW80" s="52"/>
      <c r="AX80" s="53"/>
      <c r="AY80" s="54"/>
      <c r="AZ80" s="55">
        <f t="shared" si="1"/>
        <v>0</v>
      </c>
    </row>
    <row r="81" spans="1:52" x14ac:dyDescent="0.45">
      <c r="A81" s="46">
        <v>75</v>
      </c>
      <c r="B81" s="47"/>
      <c r="C81" s="48"/>
      <c r="D81" s="49"/>
      <c r="E81" s="50"/>
      <c r="F81" s="50"/>
      <c r="G81" s="50"/>
      <c r="H81" s="51"/>
      <c r="I81" s="107"/>
      <c r="J81" s="108"/>
      <c r="K81" s="109"/>
      <c r="L81" s="115"/>
      <c r="M81" s="108"/>
      <c r="N81" s="109"/>
      <c r="O81" s="115"/>
      <c r="P81" s="108"/>
      <c r="Q81" s="109"/>
      <c r="R81" s="115"/>
      <c r="S81" s="108"/>
      <c r="T81" s="109"/>
      <c r="U81" s="115"/>
      <c r="V81" s="108"/>
      <c r="W81" s="109"/>
      <c r="X81" s="115"/>
      <c r="Y81" s="108"/>
      <c r="Z81" s="109"/>
      <c r="AA81" s="115"/>
      <c r="AB81" s="108"/>
      <c r="AC81" s="109"/>
      <c r="AD81" s="115"/>
      <c r="AE81" s="108"/>
      <c r="AF81" s="109"/>
      <c r="AG81" s="115"/>
      <c r="AH81" s="108"/>
      <c r="AI81" s="119"/>
      <c r="AJ81" s="56"/>
      <c r="AK81" s="57"/>
      <c r="AL81" s="57"/>
      <c r="AM81" s="57"/>
      <c r="AN81" s="57"/>
      <c r="AO81" s="57"/>
      <c r="AP81" s="57"/>
      <c r="AQ81" s="57"/>
      <c r="AR81" s="57"/>
      <c r="AS81" s="60"/>
      <c r="AT81" s="58"/>
      <c r="AU81" s="54"/>
      <c r="AV81" s="59"/>
      <c r="AW81" s="52"/>
      <c r="AX81" s="53"/>
      <c r="AY81" s="54"/>
      <c r="AZ81" s="55">
        <f t="shared" si="1"/>
        <v>0</v>
      </c>
    </row>
    <row r="82" spans="1:52" x14ac:dyDescent="0.45">
      <c r="A82" s="46">
        <v>76</v>
      </c>
      <c r="B82" s="47"/>
      <c r="C82" s="48"/>
      <c r="D82" s="49"/>
      <c r="E82" s="50"/>
      <c r="F82" s="50"/>
      <c r="G82" s="50"/>
      <c r="H82" s="51"/>
      <c r="I82" s="107"/>
      <c r="J82" s="108"/>
      <c r="K82" s="109"/>
      <c r="L82" s="115"/>
      <c r="M82" s="108"/>
      <c r="N82" s="109"/>
      <c r="O82" s="115"/>
      <c r="P82" s="108"/>
      <c r="Q82" s="109"/>
      <c r="R82" s="115"/>
      <c r="S82" s="108"/>
      <c r="T82" s="109"/>
      <c r="U82" s="115"/>
      <c r="V82" s="108"/>
      <c r="W82" s="109"/>
      <c r="X82" s="115"/>
      <c r="Y82" s="108"/>
      <c r="Z82" s="109"/>
      <c r="AA82" s="115"/>
      <c r="AB82" s="108"/>
      <c r="AC82" s="109"/>
      <c r="AD82" s="115"/>
      <c r="AE82" s="108"/>
      <c r="AF82" s="109"/>
      <c r="AG82" s="115"/>
      <c r="AH82" s="108"/>
      <c r="AI82" s="119"/>
      <c r="AJ82" s="56"/>
      <c r="AK82" s="57"/>
      <c r="AL82" s="57"/>
      <c r="AM82" s="57"/>
      <c r="AN82" s="57"/>
      <c r="AO82" s="57"/>
      <c r="AP82" s="57"/>
      <c r="AQ82" s="57"/>
      <c r="AR82" s="57"/>
      <c r="AS82" s="60"/>
      <c r="AT82" s="58"/>
      <c r="AU82" s="54"/>
      <c r="AV82" s="59"/>
      <c r="AW82" s="52"/>
      <c r="AX82" s="53"/>
      <c r="AY82" s="54"/>
      <c r="AZ82" s="55">
        <f t="shared" si="1"/>
        <v>0</v>
      </c>
    </row>
    <row r="83" spans="1:52" x14ac:dyDescent="0.45">
      <c r="A83" s="46">
        <v>77</v>
      </c>
      <c r="B83" s="47"/>
      <c r="C83" s="48"/>
      <c r="D83" s="49"/>
      <c r="E83" s="50"/>
      <c r="F83" s="50"/>
      <c r="G83" s="50"/>
      <c r="H83" s="51"/>
      <c r="I83" s="107"/>
      <c r="J83" s="108"/>
      <c r="K83" s="109"/>
      <c r="L83" s="115"/>
      <c r="M83" s="108"/>
      <c r="N83" s="109"/>
      <c r="O83" s="115"/>
      <c r="P83" s="108"/>
      <c r="Q83" s="109"/>
      <c r="R83" s="115"/>
      <c r="S83" s="108"/>
      <c r="T83" s="109"/>
      <c r="U83" s="115"/>
      <c r="V83" s="108"/>
      <c r="W83" s="109"/>
      <c r="X83" s="115"/>
      <c r="Y83" s="108"/>
      <c r="Z83" s="109"/>
      <c r="AA83" s="115"/>
      <c r="AB83" s="108"/>
      <c r="AC83" s="109"/>
      <c r="AD83" s="115"/>
      <c r="AE83" s="108"/>
      <c r="AF83" s="109"/>
      <c r="AG83" s="115"/>
      <c r="AH83" s="108"/>
      <c r="AI83" s="119"/>
      <c r="AJ83" s="56"/>
      <c r="AK83" s="57"/>
      <c r="AL83" s="57"/>
      <c r="AM83" s="57"/>
      <c r="AN83" s="57"/>
      <c r="AO83" s="57"/>
      <c r="AP83" s="57"/>
      <c r="AQ83" s="57"/>
      <c r="AR83" s="57"/>
      <c r="AS83" s="60"/>
      <c r="AT83" s="58"/>
      <c r="AU83" s="54"/>
      <c r="AV83" s="59"/>
      <c r="AW83" s="52"/>
      <c r="AX83" s="53"/>
      <c r="AY83" s="54"/>
      <c r="AZ83" s="55">
        <f t="shared" si="1"/>
        <v>0</v>
      </c>
    </row>
    <row r="84" spans="1:52" x14ac:dyDescent="0.45">
      <c r="A84" s="46">
        <v>78</v>
      </c>
      <c r="B84" s="47"/>
      <c r="C84" s="48"/>
      <c r="D84" s="49"/>
      <c r="E84" s="50"/>
      <c r="F84" s="50"/>
      <c r="G84" s="50"/>
      <c r="H84" s="51"/>
      <c r="I84" s="107"/>
      <c r="J84" s="108"/>
      <c r="K84" s="109"/>
      <c r="L84" s="115"/>
      <c r="M84" s="108"/>
      <c r="N84" s="109"/>
      <c r="O84" s="115"/>
      <c r="P84" s="108"/>
      <c r="Q84" s="109"/>
      <c r="R84" s="115"/>
      <c r="S84" s="108"/>
      <c r="T84" s="109"/>
      <c r="U84" s="115"/>
      <c r="V84" s="108"/>
      <c r="W84" s="109"/>
      <c r="X84" s="115"/>
      <c r="Y84" s="108"/>
      <c r="Z84" s="109"/>
      <c r="AA84" s="115"/>
      <c r="AB84" s="108"/>
      <c r="AC84" s="109"/>
      <c r="AD84" s="115"/>
      <c r="AE84" s="108"/>
      <c r="AF84" s="109"/>
      <c r="AG84" s="115"/>
      <c r="AH84" s="108"/>
      <c r="AI84" s="119"/>
      <c r="AJ84" s="56"/>
      <c r="AK84" s="57"/>
      <c r="AL84" s="57"/>
      <c r="AM84" s="57"/>
      <c r="AN84" s="57"/>
      <c r="AO84" s="57"/>
      <c r="AP84" s="57"/>
      <c r="AQ84" s="57"/>
      <c r="AR84" s="57"/>
      <c r="AS84" s="60"/>
      <c r="AT84" s="58"/>
      <c r="AU84" s="54"/>
      <c r="AV84" s="59"/>
      <c r="AW84" s="52"/>
      <c r="AX84" s="53"/>
      <c r="AY84" s="54"/>
      <c r="AZ84" s="55">
        <f t="shared" si="1"/>
        <v>0</v>
      </c>
    </row>
    <row r="85" spans="1:52" x14ac:dyDescent="0.45">
      <c r="A85" s="46">
        <v>79</v>
      </c>
      <c r="B85" s="47"/>
      <c r="C85" s="48"/>
      <c r="D85" s="49"/>
      <c r="E85" s="50"/>
      <c r="F85" s="50"/>
      <c r="G85" s="50"/>
      <c r="H85" s="51"/>
      <c r="I85" s="107"/>
      <c r="J85" s="108"/>
      <c r="K85" s="109"/>
      <c r="L85" s="115"/>
      <c r="M85" s="108"/>
      <c r="N85" s="109"/>
      <c r="O85" s="115"/>
      <c r="P85" s="108"/>
      <c r="Q85" s="109"/>
      <c r="R85" s="115"/>
      <c r="S85" s="108"/>
      <c r="T85" s="109"/>
      <c r="U85" s="115"/>
      <c r="V85" s="108"/>
      <c r="W85" s="109"/>
      <c r="X85" s="115"/>
      <c r="Y85" s="108"/>
      <c r="Z85" s="109"/>
      <c r="AA85" s="115"/>
      <c r="AB85" s="108"/>
      <c r="AC85" s="109"/>
      <c r="AD85" s="115"/>
      <c r="AE85" s="108"/>
      <c r="AF85" s="109"/>
      <c r="AG85" s="115"/>
      <c r="AH85" s="108"/>
      <c r="AI85" s="119"/>
      <c r="AJ85" s="56"/>
      <c r="AK85" s="57"/>
      <c r="AL85" s="57"/>
      <c r="AM85" s="57"/>
      <c r="AN85" s="57"/>
      <c r="AO85" s="57"/>
      <c r="AP85" s="57"/>
      <c r="AQ85" s="57"/>
      <c r="AR85" s="57"/>
      <c r="AS85" s="60"/>
      <c r="AT85" s="58"/>
      <c r="AU85" s="54"/>
      <c r="AV85" s="59"/>
      <c r="AW85" s="52"/>
      <c r="AX85" s="53"/>
      <c r="AY85" s="54"/>
      <c r="AZ85" s="55">
        <f t="shared" si="1"/>
        <v>0</v>
      </c>
    </row>
    <row r="86" spans="1:52" x14ac:dyDescent="0.45">
      <c r="A86" s="46">
        <v>80</v>
      </c>
      <c r="B86" s="47"/>
      <c r="C86" s="48"/>
      <c r="D86" s="49"/>
      <c r="E86" s="50"/>
      <c r="F86" s="50"/>
      <c r="G86" s="50"/>
      <c r="H86" s="51"/>
      <c r="I86" s="107"/>
      <c r="J86" s="108"/>
      <c r="K86" s="109"/>
      <c r="L86" s="115"/>
      <c r="M86" s="108"/>
      <c r="N86" s="109"/>
      <c r="O86" s="115"/>
      <c r="P86" s="108"/>
      <c r="Q86" s="109"/>
      <c r="R86" s="115"/>
      <c r="S86" s="108"/>
      <c r="T86" s="109"/>
      <c r="U86" s="115"/>
      <c r="V86" s="108"/>
      <c r="W86" s="109"/>
      <c r="X86" s="115"/>
      <c r="Y86" s="108"/>
      <c r="Z86" s="109"/>
      <c r="AA86" s="115"/>
      <c r="AB86" s="108"/>
      <c r="AC86" s="109"/>
      <c r="AD86" s="115"/>
      <c r="AE86" s="108"/>
      <c r="AF86" s="109"/>
      <c r="AG86" s="115"/>
      <c r="AH86" s="108"/>
      <c r="AI86" s="119"/>
      <c r="AJ86" s="56"/>
      <c r="AK86" s="57"/>
      <c r="AL86" s="57"/>
      <c r="AM86" s="57"/>
      <c r="AN86" s="57"/>
      <c r="AO86" s="57"/>
      <c r="AP86" s="57"/>
      <c r="AQ86" s="57"/>
      <c r="AR86" s="57"/>
      <c r="AS86" s="60"/>
      <c r="AT86" s="58"/>
      <c r="AU86" s="54"/>
      <c r="AV86" s="59"/>
      <c r="AW86" s="52"/>
      <c r="AX86" s="53"/>
      <c r="AY86" s="54"/>
      <c r="AZ86" s="55">
        <f t="shared" si="1"/>
        <v>0</v>
      </c>
    </row>
    <row r="87" spans="1:52" x14ac:dyDescent="0.45">
      <c r="A87" s="46">
        <v>81</v>
      </c>
      <c r="B87" s="47"/>
      <c r="C87" s="48"/>
      <c r="D87" s="49"/>
      <c r="E87" s="50"/>
      <c r="F87" s="50"/>
      <c r="G87" s="50"/>
      <c r="H87" s="51"/>
      <c r="I87" s="107"/>
      <c r="J87" s="108"/>
      <c r="K87" s="109"/>
      <c r="L87" s="115"/>
      <c r="M87" s="108"/>
      <c r="N87" s="109"/>
      <c r="O87" s="115"/>
      <c r="P87" s="108"/>
      <c r="Q87" s="109"/>
      <c r="R87" s="115"/>
      <c r="S87" s="108"/>
      <c r="T87" s="109"/>
      <c r="U87" s="115"/>
      <c r="V87" s="108"/>
      <c r="W87" s="109"/>
      <c r="X87" s="115"/>
      <c r="Y87" s="108"/>
      <c r="Z87" s="109"/>
      <c r="AA87" s="115"/>
      <c r="AB87" s="108"/>
      <c r="AC87" s="109"/>
      <c r="AD87" s="115"/>
      <c r="AE87" s="108"/>
      <c r="AF87" s="109"/>
      <c r="AG87" s="115"/>
      <c r="AH87" s="108"/>
      <c r="AI87" s="119"/>
      <c r="AJ87" s="56"/>
      <c r="AK87" s="57"/>
      <c r="AL87" s="57"/>
      <c r="AM87" s="57"/>
      <c r="AN87" s="57"/>
      <c r="AO87" s="57"/>
      <c r="AP87" s="57"/>
      <c r="AQ87" s="57"/>
      <c r="AR87" s="57"/>
      <c r="AS87" s="60"/>
      <c r="AT87" s="58"/>
      <c r="AU87" s="54"/>
      <c r="AV87" s="59"/>
      <c r="AW87" s="52"/>
      <c r="AX87" s="53"/>
      <c r="AY87" s="54"/>
      <c r="AZ87" s="55">
        <f t="shared" si="1"/>
        <v>0</v>
      </c>
    </row>
    <row r="88" spans="1:52" x14ac:dyDescent="0.45">
      <c r="A88" s="46">
        <v>82</v>
      </c>
      <c r="B88" s="47"/>
      <c r="C88" s="48"/>
      <c r="D88" s="49"/>
      <c r="E88" s="50"/>
      <c r="F88" s="50"/>
      <c r="G88" s="50"/>
      <c r="H88" s="51"/>
      <c r="I88" s="107"/>
      <c r="J88" s="108"/>
      <c r="K88" s="109"/>
      <c r="L88" s="115"/>
      <c r="M88" s="108"/>
      <c r="N88" s="109"/>
      <c r="O88" s="115"/>
      <c r="P88" s="108"/>
      <c r="Q88" s="109"/>
      <c r="R88" s="115"/>
      <c r="S88" s="108"/>
      <c r="T88" s="109"/>
      <c r="U88" s="115"/>
      <c r="V88" s="108"/>
      <c r="W88" s="109"/>
      <c r="X88" s="115"/>
      <c r="Y88" s="108"/>
      <c r="Z88" s="109"/>
      <c r="AA88" s="115"/>
      <c r="AB88" s="108"/>
      <c r="AC88" s="109"/>
      <c r="AD88" s="115"/>
      <c r="AE88" s="108"/>
      <c r="AF88" s="109"/>
      <c r="AG88" s="115"/>
      <c r="AH88" s="108"/>
      <c r="AI88" s="119"/>
      <c r="AJ88" s="56"/>
      <c r="AK88" s="57"/>
      <c r="AL88" s="57"/>
      <c r="AM88" s="57"/>
      <c r="AN88" s="57"/>
      <c r="AO88" s="57"/>
      <c r="AP88" s="57"/>
      <c r="AQ88" s="57"/>
      <c r="AR88" s="57"/>
      <c r="AS88" s="60"/>
      <c r="AT88" s="58"/>
      <c r="AU88" s="54"/>
      <c r="AV88" s="59"/>
      <c r="AW88" s="52"/>
      <c r="AX88" s="53"/>
      <c r="AY88" s="54"/>
      <c r="AZ88" s="55">
        <f t="shared" si="1"/>
        <v>0</v>
      </c>
    </row>
    <row r="89" spans="1:52" x14ac:dyDescent="0.45">
      <c r="A89" s="46">
        <v>83</v>
      </c>
      <c r="B89" s="47"/>
      <c r="C89" s="48"/>
      <c r="D89" s="49"/>
      <c r="E89" s="50"/>
      <c r="F89" s="50"/>
      <c r="G89" s="50"/>
      <c r="H89" s="51"/>
      <c r="I89" s="107"/>
      <c r="J89" s="108"/>
      <c r="K89" s="109"/>
      <c r="L89" s="115"/>
      <c r="M89" s="108"/>
      <c r="N89" s="109"/>
      <c r="O89" s="115"/>
      <c r="P89" s="108"/>
      <c r="Q89" s="109"/>
      <c r="R89" s="115"/>
      <c r="S89" s="108"/>
      <c r="T89" s="109"/>
      <c r="U89" s="115"/>
      <c r="V89" s="108"/>
      <c r="W89" s="109"/>
      <c r="X89" s="115"/>
      <c r="Y89" s="108"/>
      <c r="Z89" s="109"/>
      <c r="AA89" s="115"/>
      <c r="AB89" s="108"/>
      <c r="AC89" s="109"/>
      <c r="AD89" s="115"/>
      <c r="AE89" s="108"/>
      <c r="AF89" s="109"/>
      <c r="AG89" s="115"/>
      <c r="AH89" s="108"/>
      <c r="AI89" s="119"/>
      <c r="AJ89" s="56"/>
      <c r="AK89" s="57"/>
      <c r="AL89" s="57"/>
      <c r="AM89" s="57"/>
      <c r="AN89" s="57"/>
      <c r="AO89" s="57"/>
      <c r="AP89" s="57"/>
      <c r="AQ89" s="57"/>
      <c r="AR89" s="57"/>
      <c r="AS89" s="60"/>
      <c r="AT89" s="58"/>
      <c r="AU89" s="54"/>
      <c r="AV89" s="59"/>
      <c r="AW89" s="52"/>
      <c r="AX89" s="53"/>
      <c r="AY89" s="54"/>
      <c r="AZ89" s="55">
        <f t="shared" si="1"/>
        <v>0</v>
      </c>
    </row>
    <row r="90" spans="1:52" x14ac:dyDescent="0.45">
      <c r="A90" s="46">
        <v>84</v>
      </c>
      <c r="B90" s="47"/>
      <c r="C90" s="48"/>
      <c r="D90" s="49"/>
      <c r="E90" s="50"/>
      <c r="F90" s="50"/>
      <c r="G90" s="50"/>
      <c r="H90" s="51"/>
      <c r="I90" s="107"/>
      <c r="J90" s="108"/>
      <c r="K90" s="109"/>
      <c r="L90" s="115"/>
      <c r="M90" s="108"/>
      <c r="N90" s="109"/>
      <c r="O90" s="115"/>
      <c r="P90" s="108"/>
      <c r="Q90" s="109"/>
      <c r="R90" s="115"/>
      <c r="S90" s="108"/>
      <c r="T90" s="109"/>
      <c r="U90" s="115"/>
      <c r="V90" s="108"/>
      <c r="W90" s="109"/>
      <c r="X90" s="115"/>
      <c r="Y90" s="108"/>
      <c r="Z90" s="109"/>
      <c r="AA90" s="115"/>
      <c r="AB90" s="108"/>
      <c r="AC90" s="109"/>
      <c r="AD90" s="115"/>
      <c r="AE90" s="108"/>
      <c r="AF90" s="109"/>
      <c r="AG90" s="115"/>
      <c r="AH90" s="108"/>
      <c r="AI90" s="119"/>
      <c r="AJ90" s="56"/>
      <c r="AK90" s="57"/>
      <c r="AL90" s="57"/>
      <c r="AM90" s="57"/>
      <c r="AN90" s="57"/>
      <c r="AO90" s="57"/>
      <c r="AP90" s="57"/>
      <c r="AQ90" s="57"/>
      <c r="AR90" s="57"/>
      <c r="AS90" s="60"/>
      <c r="AT90" s="58"/>
      <c r="AU90" s="54"/>
      <c r="AV90" s="59"/>
      <c r="AW90" s="52"/>
      <c r="AX90" s="53"/>
      <c r="AY90" s="54"/>
      <c r="AZ90" s="55">
        <f t="shared" si="1"/>
        <v>0</v>
      </c>
    </row>
    <row r="91" spans="1:52" x14ac:dyDescent="0.45">
      <c r="A91" s="46">
        <v>85</v>
      </c>
      <c r="B91" s="47"/>
      <c r="C91" s="48"/>
      <c r="D91" s="49"/>
      <c r="E91" s="50"/>
      <c r="F91" s="50"/>
      <c r="G91" s="50"/>
      <c r="H91" s="51"/>
      <c r="I91" s="107"/>
      <c r="J91" s="108"/>
      <c r="K91" s="109"/>
      <c r="L91" s="115"/>
      <c r="M91" s="108"/>
      <c r="N91" s="109"/>
      <c r="O91" s="115"/>
      <c r="P91" s="108"/>
      <c r="Q91" s="109"/>
      <c r="R91" s="115"/>
      <c r="S91" s="108"/>
      <c r="T91" s="109"/>
      <c r="U91" s="115"/>
      <c r="V91" s="108"/>
      <c r="W91" s="109"/>
      <c r="X91" s="115"/>
      <c r="Y91" s="108"/>
      <c r="Z91" s="109"/>
      <c r="AA91" s="115"/>
      <c r="AB91" s="108"/>
      <c r="AC91" s="109"/>
      <c r="AD91" s="115"/>
      <c r="AE91" s="108"/>
      <c r="AF91" s="109"/>
      <c r="AG91" s="115"/>
      <c r="AH91" s="108"/>
      <c r="AI91" s="119"/>
      <c r="AJ91" s="56"/>
      <c r="AK91" s="57"/>
      <c r="AL91" s="57"/>
      <c r="AM91" s="57"/>
      <c r="AN91" s="57"/>
      <c r="AO91" s="57"/>
      <c r="AP91" s="57"/>
      <c r="AQ91" s="57"/>
      <c r="AR91" s="57"/>
      <c r="AS91" s="60"/>
      <c r="AT91" s="58"/>
      <c r="AU91" s="54"/>
      <c r="AV91" s="59"/>
      <c r="AW91" s="52"/>
      <c r="AX91" s="53"/>
      <c r="AY91" s="54"/>
      <c r="AZ91" s="55">
        <f t="shared" si="1"/>
        <v>0</v>
      </c>
    </row>
    <row r="92" spans="1:52" x14ac:dyDescent="0.45">
      <c r="A92" s="46">
        <v>86</v>
      </c>
      <c r="B92" s="47"/>
      <c r="C92" s="48"/>
      <c r="D92" s="49"/>
      <c r="E92" s="50"/>
      <c r="F92" s="50"/>
      <c r="G92" s="50"/>
      <c r="H92" s="51"/>
      <c r="I92" s="107"/>
      <c r="J92" s="108"/>
      <c r="K92" s="109"/>
      <c r="L92" s="115"/>
      <c r="M92" s="108"/>
      <c r="N92" s="109"/>
      <c r="O92" s="115"/>
      <c r="P92" s="108"/>
      <c r="Q92" s="109"/>
      <c r="R92" s="115"/>
      <c r="S92" s="108"/>
      <c r="T92" s="109"/>
      <c r="U92" s="115"/>
      <c r="V92" s="108"/>
      <c r="W92" s="109"/>
      <c r="X92" s="115"/>
      <c r="Y92" s="108"/>
      <c r="Z92" s="109"/>
      <c r="AA92" s="115"/>
      <c r="AB92" s="108"/>
      <c r="AC92" s="109"/>
      <c r="AD92" s="115"/>
      <c r="AE92" s="108"/>
      <c r="AF92" s="109"/>
      <c r="AG92" s="115"/>
      <c r="AH92" s="108"/>
      <c r="AI92" s="119"/>
      <c r="AJ92" s="56"/>
      <c r="AK92" s="57"/>
      <c r="AL92" s="57"/>
      <c r="AM92" s="57"/>
      <c r="AN92" s="57"/>
      <c r="AO92" s="57"/>
      <c r="AP92" s="57"/>
      <c r="AQ92" s="57"/>
      <c r="AR92" s="57"/>
      <c r="AS92" s="60"/>
      <c r="AT92" s="58"/>
      <c r="AU92" s="54"/>
      <c r="AV92" s="59"/>
      <c r="AW92" s="52"/>
      <c r="AX92" s="53"/>
      <c r="AY92" s="54"/>
      <c r="AZ92" s="55">
        <f t="shared" si="1"/>
        <v>0</v>
      </c>
    </row>
    <row r="93" spans="1:52" x14ac:dyDescent="0.45">
      <c r="A93" s="46">
        <v>87</v>
      </c>
      <c r="B93" s="47"/>
      <c r="C93" s="48"/>
      <c r="D93" s="49"/>
      <c r="E93" s="50"/>
      <c r="F93" s="50"/>
      <c r="G93" s="50"/>
      <c r="H93" s="51"/>
      <c r="I93" s="107"/>
      <c r="J93" s="108"/>
      <c r="K93" s="109"/>
      <c r="L93" s="115"/>
      <c r="M93" s="108"/>
      <c r="N93" s="109"/>
      <c r="O93" s="115"/>
      <c r="P93" s="108"/>
      <c r="Q93" s="109"/>
      <c r="R93" s="115"/>
      <c r="S93" s="108"/>
      <c r="T93" s="109"/>
      <c r="U93" s="115"/>
      <c r="V93" s="108"/>
      <c r="W93" s="109"/>
      <c r="X93" s="115"/>
      <c r="Y93" s="108"/>
      <c r="Z93" s="109"/>
      <c r="AA93" s="115"/>
      <c r="AB93" s="108"/>
      <c r="AC93" s="109"/>
      <c r="AD93" s="115"/>
      <c r="AE93" s="108"/>
      <c r="AF93" s="109"/>
      <c r="AG93" s="115"/>
      <c r="AH93" s="108"/>
      <c r="AI93" s="119"/>
      <c r="AJ93" s="56"/>
      <c r="AK93" s="57"/>
      <c r="AL93" s="57"/>
      <c r="AM93" s="57"/>
      <c r="AN93" s="57"/>
      <c r="AO93" s="57"/>
      <c r="AP93" s="57"/>
      <c r="AQ93" s="57"/>
      <c r="AR93" s="57"/>
      <c r="AS93" s="60"/>
      <c r="AT93" s="58"/>
      <c r="AU93" s="54"/>
      <c r="AV93" s="59"/>
      <c r="AW93" s="52"/>
      <c r="AX93" s="53"/>
      <c r="AY93" s="54"/>
      <c r="AZ93" s="55">
        <f t="shared" si="1"/>
        <v>0</v>
      </c>
    </row>
    <row r="94" spans="1:52" x14ac:dyDescent="0.45">
      <c r="A94" s="46">
        <v>88</v>
      </c>
      <c r="B94" s="47"/>
      <c r="C94" s="48"/>
      <c r="D94" s="49"/>
      <c r="E94" s="50"/>
      <c r="F94" s="50"/>
      <c r="G94" s="50"/>
      <c r="H94" s="51"/>
      <c r="I94" s="107"/>
      <c r="J94" s="108"/>
      <c r="K94" s="109"/>
      <c r="L94" s="115"/>
      <c r="M94" s="108"/>
      <c r="N94" s="109"/>
      <c r="O94" s="115"/>
      <c r="P94" s="108"/>
      <c r="Q94" s="109"/>
      <c r="R94" s="115"/>
      <c r="S94" s="108"/>
      <c r="T94" s="109"/>
      <c r="U94" s="115"/>
      <c r="V94" s="108"/>
      <c r="W94" s="109"/>
      <c r="X94" s="115"/>
      <c r="Y94" s="108"/>
      <c r="Z94" s="109"/>
      <c r="AA94" s="115"/>
      <c r="AB94" s="108"/>
      <c r="AC94" s="109"/>
      <c r="AD94" s="115"/>
      <c r="AE94" s="108"/>
      <c r="AF94" s="109"/>
      <c r="AG94" s="115"/>
      <c r="AH94" s="108"/>
      <c r="AI94" s="119"/>
      <c r="AJ94" s="56"/>
      <c r="AK94" s="57"/>
      <c r="AL94" s="57"/>
      <c r="AM94" s="57"/>
      <c r="AN94" s="57"/>
      <c r="AO94" s="57"/>
      <c r="AP94" s="57"/>
      <c r="AQ94" s="57"/>
      <c r="AR94" s="57"/>
      <c r="AS94" s="60"/>
      <c r="AT94" s="58"/>
      <c r="AU94" s="54"/>
      <c r="AV94" s="59"/>
      <c r="AW94" s="52"/>
      <c r="AX94" s="53"/>
      <c r="AY94" s="54"/>
      <c r="AZ94" s="55">
        <f t="shared" si="1"/>
        <v>0</v>
      </c>
    </row>
    <row r="95" spans="1:52" x14ac:dyDescent="0.45">
      <c r="A95" s="46">
        <v>89</v>
      </c>
      <c r="B95" s="47"/>
      <c r="C95" s="48"/>
      <c r="D95" s="49"/>
      <c r="E95" s="50"/>
      <c r="F95" s="50"/>
      <c r="G95" s="50"/>
      <c r="H95" s="51"/>
      <c r="I95" s="107"/>
      <c r="J95" s="108"/>
      <c r="K95" s="109"/>
      <c r="L95" s="115"/>
      <c r="M95" s="108"/>
      <c r="N95" s="109"/>
      <c r="O95" s="115"/>
      <c r="P95" s="108"/>
      <c r="Q95" s="109"/>
      <c r="R95" s="115"/>
      <c r="S95" s="108"/>
      <c r="T95" s="109"/>
      <c r="U95" s="115"/>
      <c r="V95" s="108"/>
      <c r="W95" s="109"/>
      <c r="X95" s="115"/>
      <c r="Y95" s="108"/>
      <c r="Z95" s="109"/>
      <c r="AA95" s="115"/>
      <c r="AB95" s="108"/>
      <c r="AC95" s="109"/>
      <c r="AD95" s="115"/>
      <c r="AE95" s="108"/>
      <c r="AF95" s="109"/>
      <c r="AG95" s="115"/>
      <c r="AH95" s="108"/>
      <c r="AI95" s="119"/>
      <c r="AJ95" s="56"/>
      <c r="AK95" s="57"/>
      <c r="AL95" s="57"/>
      <c r="AM95" s="57"/>
      <c r="AN95" s="57"/>
      <c r="AO95" s="57"/>
      <c r="AP95" s="57"/>
      <c r="AQ95" s="57"/>
      <c r="AR95" s="57"/>
      <c r="AS95" s="60"/>
      <c r="AT95" s="58"/>
      <c r="AU95" s="54"/>
      <c r="AV95" s="59"/>
      <c r="AW95" s="52"/>
      <c r="AX95" s="53"/>
      <c r="AY95" s="54"/>
      <c r="AZ95" s="55">
        <f t="shared" si="1"/>
        <v>0</v>
      </c>
    </row>
    <row r="96" spans="1:52" x14ac:dyDescent="0.45">
      <c r="A96" s="46">
        <v>90</v>
      </c>
      <c r="B96" s="47"/>
      <c r="C96" s="48"/>
      <c r="D96" s="49"/>
      <c r="E96" s="50"/>
      <c r="F96" s="50"/>
      <c r="G96" s="50"/>
      <c r="H96" s="51"/>
      <c r="I96" s="107"/>
      <c r="J96" s="108"/>
      <c r="K96" s="109"/>
      <c r="L96" s="115"/>
      <c r="M96" s="108"/>
      <c r="N96" s="109"/>
      <c r="O96" s="115"/>
      <c r="P96" s="108"/>
      <c r="Q96" s="109"/>
      <c r="R96" s="115"/>
      <c r="S96" s="108"/>
      <c r="T96" s="109"/>
      <c r="U96" s="115"/>
      <c r="V96" s="108"/>
      <c r="W96" s="109"/>
      <c r="X96" s="115"/>
      <c r="Y96" s="108"/>
      <c r="Z96" s="109"/>
      <c r="AA96" s="115"/>
      <c r="AB96" s="108"/>
      <c r="AC96" s="109"/>
      <c r="AD96" s="115"/>
      <c r="AE96" s="108"/>
      <c r="AF96" s="109"/>
      <c r="AG96" s="115"/>
      <c r="AH96" s="108"/>
      <c r="AI96" s="119"/>
      <c r="AJ96" s="56"/>
      <c r="AK96" s="57"/>
      <c r="AL96" s="57"/>
      <c r="AM96" s="57"/>
      <c r="AN96" s="57"/>
      <c r="AO96" s="57"/>
      <c r="AP96" s="57"/>
      <c r="AQ96" s="57"/>
      <c r="AR96" s="57"/>
      <c r="AS96" s="60"/>
      <c r="AT96" s="58"/>
      <c r="AU96" s="54"/>
      <c r="AV96" s="59"/>
      <c r="AW96" s="52"/>
      <c r="AX96" s="53"/>
      <c r="AY96" s="54"/>
      <c r="AZ96" s="55">
        <f t="shared" si="1"/>
        <v>0</v>
      </c>
    </row>
    <row r="97" spans="1:52" x14ac:dyDescent="0.45">
      <c r="A97" s="46">
        <v>91</v>
      </c>
      <c r="B97" s="47"/>
      <c r="C97" s="48"/>
      <c r="D97" s="49"/>
      <c r="E97" s="50"/>
      <c r="F97" s="50"/>
      <c r="G97" s="50"/>
      <c r="H97" s="51"/>
      <c r="I97" s="107"/>
      <c r="J97" s="108"/>
      <c r="K97" s="109"/>
      <c r="L97" s="115"/>
      <c r="M97" s="108"/>
      <c r="N97" s="109"/>
      <c r="O97" s="115"/>
      <c r="P97" s="108"/>
      <c r="Q97" s="109"/>
      <c r="R97" s="115"/>
      <c r="S97" s="108"/>
      <c r="T97" s="109"/>
      <c r="U97" s="115"/>
      <c r="V97" s="108"/>
      <c r="W97" s="109"/>
      <c r="X97" s="115"/>
      <c r="Y97" s="108"/>
      <c r="Z97" s="109"/>
      <c r="AA97" s="115"/>
      <c r="AB97" s="108"/>
      <c r="AC97" s="109"/>
      <c r="AD97" s="115"/>
      <c r="AE97" s="108"/>
      <c r="AF97" s="109"/>
      <c r="AG97" s="115"/>
      <c r="AH97" s="108"/>
      <c r="AI97" s="119"/>
      <c r="AJ97" s="56"/>
      <c r="AK97" s="57"/>
      <c r="AL97" s="57"/>
      <c r="AM97" s="57"/>
      <c r="AN97" s="57"/>
      <c r="AO97" s="57"/>
      <c r="AP97" s="57"/>
      <c r="AQ97" s="57"/>
      <c r="AR97" s="57"/>
      <c r="AS97" s="60"/>
      <c r="AT97" s="58"/>
      <c r="AU97" s="54"/>
      <c r="AV97" s="59"/>
      <c r="AW97" s="52"/>
      <c r="AX97" s="53"/>
      <c r="AY97" s="54"/>
      <c r="AZ97" s="55">
        <f t="shared" si="1"/>
        <v>0</v>
      </c>
    </row>
    <row r="98" spans="1:52" x14ac:dyDescent="0.45">
      <c r="A98" s="46">
        <v>92</v>
      </c>
      <c r="B98" s="47"/>
      <c r="C98" s="48"/>
      <c r="D98" s="49"/>
      <c r="E98" s="50"/>
      <c r="F98" s="50"/>
      <c r="G98" s="50"/>
      <c r="H98" s="51"/>
      <c r="I98" s="107"/>
      <c r="J98" s="108"/>
      <c r="K98" s="109"/>
      <c r="L98" s="115"/>
      <c r="M98" s="108"/>
      <c r="N98" s="109"/>
      <c r="O98" s="115"/>
      <c r="P98" s="108"/>
      <c r="Q98" s="109"/>
      <c r="R98" s="115"/>
      <c r="S98" s="108"/>
      <c r="T98" s="109"/>
      <c r="U98" s="115"/>
      <c r="V98" s="108"/>
      <c r="W98" s="109"/>
      <c r="X98" s="115"/>
      <c r="Y98" s="108"/>
      <c r="Z98" s="109"/>
      <c r="AA98" s="115"/>
      <c r="AB98" s="108"/>
      <c r="AC98" s="109"/>
      <c r="AD98" s="115"/>
      <c r="AE98" s="108"/>
      <c r="AF98" s="109"/>
      <c r="AG98" s="115"/>
      <c r="AH98" s="108"/>
      <c r="AI98" s="119"/>
      <c r="AJ98" s="56"/>
      <c r="AK98" s="57"/>
      <c r="AL98" s="57"/>
      <c r="AM98" s="57"/>
      <c r="AN98" s="57"/>
      <c r="AO98" s="57"/>
      <c r="AP98" s="57"/>
      <c r="AQ98" s="57"/>
      <c r="AR98" s="57"/>
      <c r="AS98" s="60"/>
      <c r="AT98" s="58"/>
      <c r="AU98" s="54"/>
      <c r="AV98" s="59"/>
      <c r="AW98" s="52"/>
      <c r="AX98" s="53"/>
      <c r="AY98" s="54"/>
      <c r="AZ98" s="55">
        <f t="shared" si="1"/>
        <v>0</v>
      </c>
    </row>
    <row r="99" spans="1:52" x14ac:dyDescent="0.45">
      <c r="A99" s="46">
        <v>93</v>
      </c>
      <c r="B99" s="47"/>
      <c r="C99" s="48"/>
      <c r="D99" s="49"/>
      <c r="E99" s="50"/>
      <c r="F99" s="50"/>
      <c r="G99" s="50"/>
      <c r="H99" s="51"/>
      <c r="I99" s="107"/>
      <c r="J99" s="108"/>
      <c r="K99" s="109"/>
      <c r="L99" s="115"/>
      <c r="M99" s="108"/>
      <c r="N99" s="109"/>
      <c r="O99" s="115"/>
      <c r="P99" s="108"/>
      <c r="Q99" s="109"/>
      <c r="R99" s="115"/>
      <c r="S99" s="108"/>
      <c r="T99" s="109"/>
      <c r="U99" s="115"/>
      <c r="V99" s="108"/>
      <c r="W99" s="109"/>
      <c r="X99" s="115"/>
      <c r="Y99" s="108"/>
      <c r="Z99" s="109"/>
      <c r="AA99" s="115"/>
      <c r="AB99" s="108"/>
      <c r="AC99" s="109"/>
      <c r="AD99" s="115"/>
      <c r="AE99" s="108"/>
      <c r="AF99" s="109"/>
      <c r="AG99" s="115"/>
      <c r="AH99" s="108"/>
      <c r="AI99" s="119"/>
      <c r="AJ99" s="56"/>
      <c r="AK99" s="57"/>
      <c r="AL99" s="57"/>
      <c r="AM99" s="57"/>
      <c r="AN99" s="57"/>
      <c r="AO99" s="57"/>
      <c r="AP99" s="57"/>
      <c r="AQ99" s="57"/>
      <c r="AR99" s="57"/>
      <c r="AS99" s="60"/>
      <c r="AT99" s="58"/>
      <c r="AU99" s="54"/>
      <c r="AV99" s="59"/>
      <c r="AW99" s="52"/>
      <c r="AX99" s="53"/>
      <c r="AY99" s="54"/>
      <c r="AZ99" s="55">
        <f t="shared" si="1"/>
        <v>0</v>
      </c>
    </row>
    <row r="100" spans="1:52" x14ac:dyDescent="0.45">
      <c r="A100" s="46">
        <v>94</v>
      </c>
      <c r="B100" s="47"/>
      <c r="C100" s="48"/>
      <c r="D100" s="49"/>
      <c r="E100" s="50"/>
      <c r="F100" s="50"/>
      <c r="G100" s="50"/>
      <c r="H100" s="51"/>
      <c r="I100" s="107"/>
      <c r="J100" s="108"/>
      <c r="K100" s="109"/>
      <c r="L100" s="115"/>
      <c r="M100" s="108"/>
      <c r="N100" s="109"/>
      <c r="O100" s="115"/>
      <c r="P100" s="108"/>
      <c r="Q100" s="109"/>
      <c r="R100" s="115"/>
      <c r="S100" s="108"/>
      <c r="T100" s="109"/>
      <c r="U100" s="115"/>
      <c r="V100" s="108"/>
      <c r="W100" s="109"/>
      <c r="X100" s="115"/>
      <c r="Y100" s="108"/>
      <c r="Z100" s="109"/>
      <c r="AA100" s="115"/>
      <c r="AB100" s="108"/>
      <c r="AC100" s="109"/>
      <c r="AD100" s="115"/>
      <c r="AE100" s="108"/>
      <c r="AF100" s="109"/>
      <c r="AG100" s="115"/>
      <c r="AH100" s="108"/>
      <c r="AI100" s="119"/>
      <c r="AJ100" s="56"/>
      <c r="AK100" s="57"/>
      <c r="AL100" s="57"/>
      <c r="AM100" s="57"/>
      <c r="AN100" s="57"/>
      <c r="AO100" s="57"/>
      <c r="AP100" s="57"/>
      <c r="AQ100" s="57"/>
      <c r="AR100" s="57"/>
      <c r="AS100" s="60"/>
      <c r="AT100" s="58"/>
      <c r="AU100" s="54"/>
      <c r="AV100" s="59"/>
      <c r="AW100" s="52"/>
      <c r="AX100" s="53"/>
      <c r="AY100" s="54"/>
      <c r="AZ100" s="55">
        <f t="shared" si="1"/>
        <v>0</v>
      </c>
    </row>
    <row r="101" spans="1:52" x14ac:dyDescent="0.45">
      <c r="A101" s="46">
        <v>95</v>
      </c>
      <c r="B101" s="47"/>
      <c r="C101" s="48"/>
      <c r="D101" s="49"/>
      <c r="E101" s="50"/>
      <c r="F101" s="50"/>
      <c r="G101" s="50"/>
      <c r="H101" s="51"/>
      <c r="I101" s="107"/>
      <c r="J101" s="108"/>
      <c r="K101" s="109"/>
      <c r="L101" s="115"/>
      <c r="M101" s="108"/>
      <c r="N101" s="109"/>
      <c r="O101" s="115"/>
      <c r="P101" s="108"/>
      <c r="Q101" s="109"/>
      <c r="R101" s="115"/>
      <c r="S101" s="108"/>
      <c r="T101" s="109"/>
      <c r="U101" s="115"/>
      <c r="V101" s="108"/>
      <c r="W101" s="109"/>
      <c r="X101" s="115"/>
      <c r="Y101" s="108"/>
      <c r="Z101" s="109"/>
      <c r="AA101" s="115"/>
      <c r="AB101" s="108"/>
      <c r="AC101" s="109"/>
      <c r="AD101" s="115"/>
      <c r="AE101" s="108"/>
      <c r="AF101" s="109"/>
      <c r="AG101" s="115"/>
      <c r="AH101" s="108"/>
      <c r="AI101" s="119"/>
      <c r="AJ101" s="56"/>
      <c r="AK101" s="57"/>
      <c r="AL101" s="57"/>
      <c r="AM101" s="57"/>
      <c r="AN101" s="57"/>
      <c r="AO101" s="57"/>
      <c r="AP101" s="57"/>
      <c r="AQ101" s="57"/>
      <c r="AR101" s="57"/>
      <c r="AS101" s="60"/>
      <c r="AT101" s="58"/>
      <c r="AU101" s="54"/>
      <c r="AV101" s="59"/>
      <c r="AW101" s="52"/>
      <c r="AX101" s="53"/>
      <c r="AY101" s="54"/>
      <c r="AZ101" s="55">
        <f t="shared" si="1"/>
        <v>0</v>
      </c>
    </row>
    <row r="102" spans="1:52" x14ac:dyDescent="0.45">
      <c r="A102" s="46">
        <v>96</v>
      </c>
      <c r="B102" s="47"/>
      <c r="C102" s="48"/>
      <c r="D102" s="49"/>
      <c r="E102" s="50"/>
      <c r="F102" s="50"/>
      <c r="G102" s="50"/>
      <c r="H102" s="51"/>
      <c r="I102" s="107"/>
      <c r="J102" s="108"/>
      <c r="K102" s="109"/>
      <c r="L102" s="115"/>
      <c r="M102" s="108"/>
      <c r="N102" s="109"/>
      <c r="O102" s="115"/>
      <c r="P102" s="108"/>
      <c r="Q102" s="109"/>
      <c r="R102" s="115"/>
      <c r="S102" s="108"/>
      <c r="T102" s="109"/>
      <c r="U102" s="115"/>
      <c r="V102" s="108"/>
      <c r="W102" s="109"/>
      <c r="X102" s="115"/>
      <c r="Y102" s="108"/>
      <c r="Z102" s="109"/>
      <c r="AA102" s="115"/>
      <c r="AB102" s="108"/>
      <c r="AC102" s="109"/>
      <c r="AD102" s="115"/>
      <c r="AE102" s="108"/>
      <c r="AF102" s="109"/>
      <c r="AG102" s="115"/>
      <c r="AH102" s="108"/>
      <c r="AI102" s="119"/>
      <c r="AJ102" s="56"/>
      <c r="AK102" s="57"/>
      <c r="AL102" s="57"/>
      <c r="AM102" s="57"/>
      <c r="AN102" s="57"/>
      <c r="AO102" s="57"/>
      <c r="AP102" s="57"/>
      <c r="AQ102" s="57"/>
      <c r="AR102" s="57"/>
      <c r="AS102" s="60"/>
      <c r="AT102" s="58"/>
      <c r="AU102" s="54"/>
      <c r="AV102" s="59"/>
      <c r="AW102" s="52"/>
      <c r="AX102" s="53"/>
      <c r="AY102" s="54"/>
      <c r="AZ102" s="55">
        <f t="shared" si="1"/>
        <v>0</v>
      </c>
    </row>
    <row r="103" spans="1:52" x14ac:dyDescent="0.45">
      <c r="A103" s="46">
        <v>97</v>
      </c>
      <c r="B103" s="47"/>
      <c r="C103" s="48"/>
      <c r="D103" s="49"/>
      <c r="E103" s="50"/>
      <c r="F103" s="50"/>
      <c r="G103" s="50"/>
      <c r="H103" s="51"/>
      <c r="I103" s="107"/>
      <c r="J103" s="108"/>
      <c r="K103" s="109"/>
      <c r="L103" s="115"/>
      <c r="M103" s="108"/>
      <c r="N103" s="109"/>
      <c r="O103" s="115"/>
      <c r="P103" s="108"/>
      <c r="Q103" s="109"/>
      <c r="R103" s="115"/>
      <c r="S103" s="108"/>
      <c r="T103" s="109"/>
      <c r="U103" s="115"/>
      <c r="V103" s="108"/>
      <c r="W103" s="109"/>
      <c r="X103" s="115"/>
      <c r="Y103" s="108"/>
      <c r="Z103" s="109"/>
      <c r="AA103" s="115"/>
      <c r="AB103" s="108"/>
      <c r="AC103" s="109"/>
      <c r="AD103" s="115"/>
      <c r="AE103" s="108"/>
      <c r="AF103" s="109"/>
      <c r="AG103" s="115"/>
      <c r="AH103" s="108"/>
      <c r="AI103" s="119"/>
      <c r="AJ103" s="56"/>
      <c r="AK103" s="57"/>
      <c r="AL103" s="57"/>
      <c r="AM103" s="57"/>
      <c r="AN103" s="57"/>
      <c r="AO103" s="57"/>
      <c r="AP103" s="57"/>
      <c r="AQ103" s="57"/>
      <c r="AR103" s="57"/>
      <c r="AS103" s="60"/>
      <c r="AT103" s="58"/>
      <c r="AU103" s="54"/>
      <c r="AV103" s="59"/>
      <c r="AW103" s="52"/>
      <c r="AX103" s="53"/>
      <c r="AY103" s="54"/>
      <c r="AZ103" s="55">
        <f t="shared" si="1"/>
        <v>0</v>
      </c>
    </row>
    <row r="104" spans="1:52" x14ac:dyDescent="0.45">
      <c r="A104" s="46">
        <v>98</v>
      </c>
      <c r="B104" s="47"/>
      <c r="C104" s="48"/>
      <c r="D104" s="49"/>
      <c r="E104" s="50"/>
      <c r="F104" s="50"/>
      <c r="G104" s="50"/>
      <c r="H104" s="51"/>
      <c r="I104" s="107"/>
      <c r="J104" s="108"/>
      <c r="K104" s="109"/>
      <c r="L104" s="115"/>
      <c r="M104" s="108"/>
      <c r="N104" s="109"/>
      <c r="O104" s="115"/>
      <c r="P104" s="108"/>
      <c r="Q104" s="109"/>
      <c r="R104" s="115"/>
      <c r="S104" s="108"/>
      <c r="T104" s="109"/>
      <c r="U104" s="115"/>
      <c r="V104" s="108"/>
      <c r="W104" s="109"/>
      <c r="X104" s="115"/>
      <c r="Y104" s="108"/>
      <c r="Z104" s="109"/>
      <c r="AA104" s="115"/>
      <c r="AB104" s="108"/>
      <c r="AC104" s="109"/>
      <c r="AD104" s="115"/>
      <c r="AE104" s="108"/>
      <c r="AF104" s="109"/>
      <c r="AG104" s="115"/>
      <c r="AH104" s="108"/>
      <c r="AI104" s="119"/>
      <c r="AJ104" s="56"/>
      <c r="AK104" s="57"/>
      <c r="AL104" s="57"/>
      <c r="AM104" s="57"/>
      <c r="AN104" s="57"/>
      <c r="AO104" s="57"/>
      <c r="AP104" s="57"/>
      <c r="AQ104" s="57"/>
      <c r="AR104" s="57"/>
      <c r="AS104" s="60"/>
      <c r="AT104" s="58"/>
      <c r="AU104" s="54"/>
      <c r="AV104" s="59"/>
      <c r="AW104" s="52"/>
      <c r="AX104" s="53"/>
      <c r="AY104" s="54"/>
      <c r="AZ104" s="55">
        <f t="shared" si="1"/>
        <v>0</v>
      </c>
    </row>
    <row r="105" spans="1:52" x14ac:dyDescent="0.45">
      <c r="A105" s="46">
        <v>99</v>
      </c>
      <c r="B105" s="47"/>
      <c r="C105" s="48"/>
      <c r="D105" s="49"/>
      <c r="E105" s="50"/>
      <c r="F105" s="50"/>
      <c r="G105" s="50"/>
      <c r="H105" s="51"/>
      <c r="I105" s="107"/>
      <c r="J105" s="108"/>
      <c r="K105" s="109"/>
      <c r="L105" s="115"/>
      <c r="M105" s="108"/>
      <c r="N105" s="109"/>
      <c r="O105" s="115"/>
      <c r="P105" s="108"/>
      <c r="Q105" s="109"/>
      <c r="R105" s="115"/>
      <c r="S105" s="108"/>
      <c r="T105" s="109"/>
      <c r="U105" s="115"/>
      <c r="V105" s="108"/>
      <c r="W105" s="109"/>
      <c r="X105" s="115"/>
      <c r="Y105" s="108"/>
      <c r="Z105" s="109"/>
      <c r="AA105" s="115"/>
      <c r="AB105" s="108"/>
      <c r="AC105" s="109"/>
      <c r="AD105" s="115"/>
      <c r="AE105" s="108"/>
      <c r="AF105" s="109"/>
      <c r="AG105" s="115"/>
      <c r="AH105" s="108"/>
      <c r="AI105" s="119"/>
      <c r="AJ105" s="56"/>
      <c r="AK105" s="57"/>
      <c r="AL105" s="57"/>
      <c r="AM105" s="57"/>
      <c r="AN105" s="57"/>
      <c r="AO105" s="57"/>
      <c r="AP105" s="57"/>
      <c r="AQ105" s="57"/>
      <c r="AR105" s="57"/>
      <c r="AS105" s="60"/>
      <c r="AT105" s="58"/>
      <c r="AU105" s="54"/>
      <c r="AV105" s="59"/>
      <c r="AW105" s="52"/>
      <c r="AX105" s="53"/>
      <c r="AY105" s="54"/>
      <c r="AZ105" s="55">
        <f t="shared" si="1"/>
        <v>0</v>
      </c>
    </row>
    <row r="106" spans="1:52" ht="13.8" thickBot="1" x14ac:dyDescent="0.5">
      <c r="A106" s="61">
        <v>100</v>
      </c>
      <c r="B106" s="62"/>
      <c r="C106" s="63"/>
      <c r="D106" s="64"/>
      <c r="E106" s="65"/>
      <c r="F106" s="65"/>
      <c r="G106" s="65"/>
      <c r="H106" s="66"/>
      <c r="I106" s="110"/>
      <c r="J106" s="111"/>
      <c r="K106" s="112"/>
      <c r="L106" s="116"/>
      <c r="M106" s="111"/>
      <c r="N106" s="112"/>
      <c r="O106" s="116"/>
      <c r="P106" s="111"/>
      <c r="Q106" s="112"/>
      <c r="R106" s="116"/>
      <c r="S106" s="111"/>
      <c r="T106" s="112"/>
      <c r="U106" s="116"/>
      <c r="V106" s="111"/>
      <c r="W106" s="112"/>
      <c r="X106" s="116"/>
      <c r="Y106" s="111"/>
      <c r="Z106" s="112"/>
      <c r="AA106" s="116"/>
      <c r="AB106" s="111"/>
      <c r="AC106" s="112"/>
      <c r="AD106" s="116"/>
      <c r="AE106" s="111"/>
      <c r="AF106" s="112"/>
      <c r="AG106" s="116"/>
      <c r="AH106" s="111"/>
      <c r="AI106" s="120"/>
      <c r="AJ106" s="71"/>
      <c r="AK106" s="72"/>
      <c r="AL106" s="72"/>
      <c r="AM106" s="72"/>
      <c r="AN106" s="72"/>
      <c r="AO106" s="72"/>
      <c r="AP106" s="72"/>
      <c r="AQ106" s="72"/>
      <c r="AR106" s="72"/>
      <c r="AS106" s="75"/>
      <c r="AT106" s="73"/>
      <c r="AU106" s="69"/>
      <c r="AV106" s="74"/>
      <c r="AW106" s="67"/>
      <c r="AX106" s="68"/>
      <c r="AY106" s="69"/>
      <c r="AZ106" s="70">
        <f t="shared" si="1"/>
        <v>0</v>
      </c>
    </row>
    <row r="107" spans="1:52" ht="13.8" thickTop="1" x14ac:dyDescent="0.45"/>
  </sheetData>
  <sheetProtection password="957A" sheet="1" objects="1" scenarios="1"/>
  <mergeCells count="29">
    <mergeCell ref="A1:C1"/>
    <mergeCell ref="A3:A5"/>
    <mergeCell ref="B3:H3"/>
    <mergeCell ref="AW3:AZ3"/>
    <mergeCell ref="AZ4:AZ5"/>
    <mergeCell ref="I4:K4"/>
    <mergeCell ref="L4:N4"/>
    <mergeCell ref="O4:Q4"/>
    <mergeCell ref="R4:T4"/>
    <mergeCell ref="U4:W4"/>
    <mergeCell ref="X4:Z4"/>
    <mergeCell ref="AA4:AC4"/>
    <mergeCell ref="AT3:AV3"/>
    <mergeCell ref="AJ3:AS3"/>
    <mergeCell ref="B4:B5"/>
    <mergeCell ref="C4:C5"/>
    <mergeCell ref="D4:D5"/>
    <mergeCell ref="E4:G4"/>
    <mergeCell ref="H4:H5"/>
    <mergeCell ref="AW4:AW5"/>
    <mergeCell ref="AX4:AX5"/>
    <mergeCell ref="AY4:AY5"/>
    <mergeCell ref="AD4:AF4"/>
    <mergeCell ref="AG4:AI4"/>
    <mergeCell ref="I3:AI3"/>
    <mergeCell ref="AJ4:AS4"/>
    <mergeCell ref="AT4:AT5"/>
    <mergeCell ref="AU4:AU5"/>
    <mergeCell ref="AV4:AV5"/>
  </mergeCells>
  <phoneticPr fontId="1"/>
  <conditionalFormatting sqref="B6">
    <cfRule type="containsBlanks" dxfId="51" priority="46">
      <formula>LEN(TRIM(B6))=0</formula>
    </cfRule>
  </conditionalFormatting>
  <conditionalFormatting sqref="C6">
    <cfRule type="containsBlanks" dxfId="50" priority="45">
      <formula>LEN(TRIM(C6))=0</formula>
    </cfRule>
  </conditionalFormatting>
  <conditionalFormatting sqref="D6">
    <cfRule type="containsBlanks" dxfId="49" priority="44">
      <formula>LEN(TRIM(D6))=0</formula>
    </cfRule>
  </conditionalFormatting>
  <conditionalFormatting sqref="G6">
    <cfRule type="containsBlanks" dxfId="48" priority="39">
      <formula>LEN(TRIM(G6))=0</formula>
    </cfRule>
  </conditionalFormatting>
  <conditionalFormatting sqref="E6">
    <cfRule type="containsBlanks" dxfId="47" priority="43">
      <formula>LEN(TRIM(E6))=0</formula>
    </cfRule>
  </conditionalFormatting>
  <conditionalFormatting sqref="E7 E9:E106">
    <cfRule type="containsBlanks" dxfId="46" priority="42">
      <formula>LEN(TRIM(E7))=0</formula>
    </cfRule>
  </conditionalFormatting>
  <conditionalFormatting sqref="F6">
    <cfRule type="containsBlanks" dxfId="45" priority="41">
      <formula>LEN(TRIM(F6))=0</formula>
    </cfRule>
  </conditionalFormatting>
  <conditionalFormatting sqref="AX7 AX9:AX106">
    <cfRule type="containsBlanks" dxfId="44" priority="32">
      <formula>LEN(TRIM(AX7))=0</formula>
    </cfRule>
  </conditionalFormatting>
  <conditionalFormatting sqref="F7 F9:F106">
    <cfRule type="containsBlanks" dxfId="43" priority="40">
      <formula>LEN(TRIM(F7))=0</formula>
    </cfRule>
  </conditionalFormatting>
  <conditionalFormatting sqref="G7 G9:G106">
    <cfRule type="containsBlanks" dxfId="42" priority="38">
      <formula>LEN(TRIM(G7))=0</formula>
    </cfRule>
  </conditionalFormatting>
  <conditionalFormatting sqref="H6">
    <cfRule type="containsBlanks" dxfId="41" priority="37">
      <formula>LEN(TRIM(H6))=0</formula>
    </cfRule>
  </conditionalFormatting>
  <conditionalFormatting sqref="H7 H9:H106">
    <cfRule type="containsBlanks" dxfId="40" priority="36">
      <formula>LEN(TRIM(H7))=0</formula>
    </cfRule>
  </conditionalFormatting>
  <conditionalFormatting sqref="AW6">
    <cfRule type="containsBlanks" dxfId="39" priority="35">
      <formula>LEN(TRIM(AW6))=0</formula>
    </cfRule>
  </conditionalFormatting>
  <conditionalFormatting sqref="AW7 AW9:AW106">
    <cfRule type="containsBlanks" dxfId="38" priority="34">
      <formula>LEN(TRIM(AW7))=0</formula>
    </cfRule>
  </conditionalFormatting>
  <conditionalFormatting sqref="AX6">
    <cfRule type="containsBlanks" dxfId="37" priority="33">
      <formula>LEN(TRIM(AX6))=0</formula>
    </cfRule>
  </conditionalFormatting>
  <conditionalFormatting sqref="AJ7:AS7 AJ9:AS106">
    <cfRule type="containsBlanks" dxfId="36" priority="20">
      <formula>LEN(TRIM(AJ7))=0</formula>
    </cfRule>
  </conditionalFormatting>
  <conditionalFormatting sqref="AY7 AY9:AY106">
    <cfRule type="containsBlanks" dxfId="35" priority="31">
      <formula>LEN(TRIM(AY7))=0</formula>
    </cfRule>
  </conditionalFormatting>
  <conditionalFormatting sqref="AT6:AV7 AK6:AS6 AT9:AV106">
    <cfRule type="containsBlanks" dxfId="34" priority="25">
      <formula>LEN(TRIM(AK6))=0</formula>
    </cfRule>
  </conditionalFormatting>
  <conditionalFormatting sqref="D7 D9:D106">
    <cfRule type="containsBlanks" dxfId="33" priority="24">
      <formula>LEN(TRIM(D7))=0</formula>
    </cfRule>
  </conditionalFormatting>
  <conditionalFormatting sqref="AJ6:AS6">
    <cfRule type="containsBlanks" dxfId="32" priority="22">
      <formula>LEN(TRIM(AJ6))=0</formula>
    </cfRule>
  </conditionalFormatting>
  <conditionalFormatting sqref="AK7:AS7 AK9:AS106">
    <cfRule type="containsBlanks" dxfId="31" priority="21">
      <formula>LEN(TRIM(AK7))=0</formula>
    </cfRule>
  </conditionalFormatting>
  <conditionalFormatting sqref="E8">
    <cfRule type="containsBlanks" dxfId="30" priority="19">
      <formula>LEN(TRIM(E8))=0</formula>
    </cfRule>
  </conditionalFormatting>
  <conditionalFormatting sqref="AX8">
    <cfRule type="containsBlanks" dxfId="29" priority="14">
      <formula>LEN(TRIM(AX8))=0</formula>
    </cfRule>
  </conditionalFormatting>
  <conditionalFormatting sqref="F8">
    <cfRule type="containsBlanks" dxfId="28" priority="18">
      <formula>LEN(TRIM(F8))=0</formula>
    </cfRule>
  </conditionalFormatting>
  <conditionalFormatting sqref="G8">
    <cfRule type="containsBlanks" dxfId="27" priority="17">
      <formula>LEN(TRIM(G8))=0</formula>
    </cfRule>
  </conditionalFormatting>
  <conditionalFormatting sqref="H8">
    <cfRule type="containsBlanks" dxfId="26" priority="16">
      <formula>LEN(TRIM(H8))=0</formula>
    </cfRule>
  </conditionalFormatting>
  <conditionalFormatting sqref="AW8">
    <cfRule type="containsBlanks" dxfId="25" priority="15">
      <formula>LEN(TRIM(AW8))=0</formula>
    </cfRule>
  </conditionalFormatting>
  <conditionalFormatting sqref="AJ8:AS8">
    <cfRule type="containsBlanks" dxfId="24" priority="6">
      <formula>LEN(TRIM(AJ8))=0</formula>
    </cfRule>
  </conditionalFormatting>
  <conditionalFormatting sqref="AY8">
    <cfRule type="containsBlanks" dxfId="23" priority="13">
      <formula>LEN(TRIM(AY8))=0</formula>
    </cfRule>
  </conditionalFormatting>
  <conditionalFormatting sqref="AT8:AV8">
    <cfRule type="containsBlanks" dxfId="22" priority="10">
      <formula>LEN(TRIM(AT8))=0</formula>
    </cfRule>
  </conditionalFormatting>
  <conditionalFormatting sqref="D8">
    <cfRule type="containsBlanks" dxfId="21" priority="9">
      <formula>LEN(TRIM(D8))=0</formula>
    </cfRule>
  </conditionalFormatting>
  <conditionalFormatting sqref="AK8:AS8">
    <cfRule type="containsBlanks" dxfId="20" priority="7">
      <formula>LEN(TRIM(AK8))=0</formula>
    </cfRule>
  </conditionalFormatting>
  <conditionalFormatting sqref="AY6">
    <cfRule type="containsBlanks" dxfId="19" priority="5">
      <formula>LEN(TRIM(AY6))=0</formula>
    </cfRule>
  </conditionalFormatting>
  <conditionalFormatting sqref="B7:C106">
    <cfRule type="containsBlanks" dxfId="18" priority="4">
      <formula>LEN(TRIM(B7))=0</formula>
    </cfRule>
  </conditionalFormatting>
  <conditionalFormatting sqref="I6:AI6">
    <cfRule type="containsBlanks" dxfId="17" priority="3">
      <formula>LEN(TRIM(I6))=0</formula>
    </cfRule>
  </conditionalFormatting>
  <conditionalFormatting sqref="I7:AI7 I9:AI106">
    <cfRule type="containsBlanks" dxfId="16" priority="2">
      <formula>LEN(TRIM(I7))=0</formula>
    </cfRule>
  </conditionalFormatting>
  <conditionalFormatting sqref="I8:AI8">
    <cfRule type="containsBlanks" dxfId="15" priority="1">
      <formula>LEN(TRIM(I8))=0</formula>
    </cfRule>
  </conditionalFormatting>
  <dataValidations count="3">
    <dataValidation type="list" allowBlank="1" showInputMessage="1" showErrorMessage="1" error="直接データを入力する場合は「◎」「○」「△」を入力してください。特に「○（漢数字ゼロ）」は入力できないのでご注意ください。" sqref="AJ6:AS106">
      <formula1>"◎,○,△"</formula1>
    </dataValidation>
    <dataValidation type="list" allowBlank="1" showInputMessage="1" showErrorMessage="1" error="直接データを入力する場合は半角英数にて「A」「B」「C」を入力してください。" sqref="I6:AI106">
      <formula1>"A,B,C"</formula1>
    </dataValidation>
    <dataValidation type="list" allowBlank="1" showInputMessage="1" showErrorMessage="1" error="「男」「女」のどちらかを入力してください。" sqref="D6:D106">
      <formula1>"男,女"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Z107"/>
  <sheetViews>
    <sheetView workbookViewId="0">
      <pane xSplit="2" ySplit="6" topLeftCell="AO7" activePane="bottomRight" state="frozen"/>
      <selection activeCell="G17" sqref="G17"/>
      <selection pane="topRight" activeCell="G17" sqref="G17"/>
      <selection pane="bottomLeft" activeCell="G17" sqref="G17"/>
      <selection pane="bottomRight" activeCell="AY7" sqref="AY7"/>
    </sheetView>
  </sheetViews>
  <sheetFormatPr defaultRowHeight="13.2" x14ac:dyDescent="0.45"/>
  <cols>
    <col min="1" max="1" width="6.796875" style="76" bestFit="1" customWidth="1"/>
    <col min="2" max="2" width="20.3984375" style="76" bestFit="1" customWidth="1"/>
    <col min="3" max="3" width="20.3984375" style="76" customWidth="1"/>
    <col min="4" max="7" width="3.19921875" style="76" customWidth="1"/>
    <col min="8" max="8" width="40" style="76" customWidth="1"/>
    <col min="9" max="35" width="3.19921875" style="11" bestFit="1" customWidth="1"/>
    <col min="36" max="45" width="5" style="11" bestFit="1" customWidth="1"/>
    <col min="46" max="48" width="18.69921875" style="11" customWidth="1"/>
    <col min="49" max="50" width="8.796875" style="11" customWidth="1"/>
    <col min="51" max="51" width="48.8984375" style="11" customWidth="1"/>
    <col min="52" max="52" width="5" style="11" bestFit="1" customWidth="1"/>
    <col min="53" max="16384" width="8.796875" style="76"/>
  </cols>
  <sheetData>
    <row r="1" spans="1:52" ht="56.4" customHeight="1" x14ac:dyDescent="0.45">
      <c r="A1" s="424" t="s">
        <v>129</v>
      </c>
      <c r="B1" s="424"/>
      <c r="C1" s="424"/>
      <c r="D1" s="424"/>
      <c r="E1" s="424"/>
      <c r="F1" s="424"/>
      <c r="G1" s="424"/>
      <c r="H1" s="424"/>
    </row>
    <row r="2" spans="1:52" ht="13.8" thickBot="1" x14ac:dyDescent="0.5">
      <c r="A2" s="76">
        <v>1</v>
      </c>
      <c r="B2" s="76">
        <v>2</v>
      </c>
      <c r="C2" s="76">
        <v>3</v>
      </c>
      <c r="D2" s="76">
        <v>4</v>
      </c>
      <c r="E2" s="76">
        <v>5</v>
      </c>
      <c r="F2" s="76">
        <v>6</v>
      </c>
      <c r="G2" s="76">
        <v>7</v>
      </c>
      <c r="H2" s="76">
        <v>8</v>
      </c>
      <c r="I2" s="11">
        <v>9</v>
      </c>
      <c r="J2" s="11">
        <v>10</v>
      </c>
      <c r="K2" s="11">
        <v>11</v>
      </c>
      <c r="L2" s="11">
        <v>12</v>
      </c>
      <c r="M2" s="11">
        <v>13</v>
      </c>
      <c r="N2" s="11">
        <v>14</v>
      </c>
      <c r="O2" s="11">
        <v>15</v>
      </c>
      <c r="P2" s="11">
        <v>16</v>
      </c>
      <c r="Q2" s="11">
        <v>17</v>
      </c>
      <c r="R2" s="11">
        <v>18</v>
      </c>
      <c r="S2" s="11">
        <v>19</v>
      </c>
      <c r="T2" s="11">
        <v>20</v>
      </c>
      <c r="U2" s="11">
        <v>21</v>
      </c>
      <c r="V2" s="11">
        <v>22</v>
      </c>
      <c r="W2" s="11">
        <v>23</v>
      </c>
      <c r="X2" s="11">
        <v>24</v>
      </c>
      <c r="Y2" s="11">
        <v>25</v>
      </c>
      <c r="Z2" s="11">
        <v>26</v>
      </c>
      <c r="AA2" s="11">
        <v>27</v>
      </c>
      <c r="AB2" s="11">
        <v>28</v>
      </c>
      <c r="AC2" s="11">
        <v>29</v>
      </c>
      <c r="AD2" s="11">
        <v>30</v>
      </c>
      <c r="AE2" s="11">
        <v>31</v>
      </c>
      <c r="AF2" s="11">
        <v>32</v>
      </c>
      <c r="AG2" s="11">
        <v>33</v>
      </c>
      <c r="AH2" s="11">
        <v>34</v>
      </c>
      <c r="AI2" s="11">
        <v>35</v>
      </c>
      <c r="AJ2" s="11">
        <v>36</v>
      </c>
      <c r="AK2" s="11">
        <v>37</v>
      </c>
      <c r="AL2" s="11">
        <v>38</v>
      </c>
      <c r="AM2" s="11">
        <v>39</v>
      </c>
      <c r="AN2" s="11">
        <v>40</v>
      </c>
      <c r="AO2" s="11">
        <v>41</v>
      </c>
      <c r="AP2" s="11">
        <v>42</v>
      </c>
      <c r="AQ2" s="11">
        <v>43</v>
      </c>
      <c r="AR2" s="11">
        <v>44</v>
      </c>
      <c r="AS2" s="11">
        <v>45</v>
      </c>
      <c r="AT2" s="11">
        <v>46</v>
      </c>
      <c r="AU2" s="11">
        <v>47</v>
      </c>
      <c r="AV2" s="11">
        <v>48</v>
      </c>
      <c r="AW2" s="11">
        <v>49</v>
      </c>
      <c r="AX2" s="11">
        <v>50</v>
      </c>
      <c r="AY2" s="11">
        <v>51</v>
      </c>
      <c r="AZ2" s="11">
        <v>52</v>
      </c>
    </row>
    <row r="3" spans="1:52" ht="46.8" customHeight="1" thickTop="1" x14ac:dyDescent="0.45">
      <c r="A3" s="425" t="s">
        <v>92</v>
      </c>
      <c r="B3" s="427" t="s">
        <v>93</v>
      </c>
      <c r="C3" s="428"/>
      <c r="D3" s="428"/>
      <c r="E3" s="428"/>
      <c r="F3" s="428"/>
      <c r="G3" s="428"/>
      <c r="H3" s="429"/>
      <c r="I3" s="437" t="s">
        <v>131</v>
      </c>
      <c r="J3" s="438"/>
      <c r="K3" s="438"/>
      <c r="L3" s="438"/>
      <c r="M3" s="438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9"/>
      <c r="AJ3" s="440" t="s">
        <v>134</v>
      </c>
      <c r="AK3" s="441"/>
      <c r="AL3" s="441"/>
      <c r="AM3" s="441"/>
      <c r="AN3" s="441"/>
      <c r="AO3" s="441"/>
      <c r="AP3" s="441"/>
      <c r="AQ3" s="441"/>
      <c r="AR3" s="441"/>
      <c r="AS3" s="442"/>
      <c r="AT3" s="443" t="s">
        <v>135</v>
      </c>
      <c r="AU3" s="444"/>
      <c r="AV3" s="445"/>
      <c r="AW3" s="446" t="s">
        <v>136</v>
      </c>
      <c r="AX3" s="447"/>
      <c r="AY3" s="447"/>
      <c r="AZ3" s="448"/>
    </row>
    <row r="4" spans="1:52" ht="13.2" customHeight="1" x14ac:dyDescent="0.45">
      <c r="A4" s="426"/>
      <c r="B4" s="430" t="s">
        <v>94</v>
      </c>
      <c r="C4" s="432" t="s">
        <v>95</v>
      </c>
      <c r="D4" s="432" t="s">
        <v>96</v>
      </c>
      <c r="E4" s="434" t="s">
        <v>4</v>
      </c>
      <c r="F4" s="434"/>
      <c r="G4" s="434"/>
      <c r="H4" s="435" t="s">
        <v>97</v>
      </c>
      <c r="I4" s="415" t="s">
        <v>101</v>
      </c>
      <c r="J4" s="411"/>
      <c r="K4" s="416"/>
      <c r="L4" s="410" t="s">
        <v>102</v>
      </c>
      <c r="M4" s="411"/>
      <c r="N4" s="416"/>
      <c r="O4" s="410" t="s">
        <v>103</v>
      </c>
      <c r="P4" s="411"/>
      <c r="Q4" s="416"/>
      <c r="R4" s="410" t="s">
        <v>104</v>
      </c>
      <c r="S4" s="411"/>
      <c r="T4" s="416"/>
      <c r="U4" s="410" t="s">
        <v>105</v>
      </c>
      <c r="V4" s="411"/>
      <c r="W4" s="416"/>
      <c r="X4" s="410" t="s">
        <v>19</v>
      </c>
      <c r="Y4" s="411"/>
      <c r="Z4" s="416"/>
      <c r="AA4" s="410" t="s">
        <v>106</v>
      </c>
      <c r="AB4" s="411"/>
      <c r="AC4" s="416"/>
      <c r="AD4" s="410" t="s">
        <v>107</v>
      </c>
      <c r="AE4" s="411"/>
      <c r="AF4" s="416"/>
      <c r="AG4" s="410" t="s">
        <v>108</v>
      </c>
      <c r="AH4" s="411"/>
      <c r="AI4" s="412"/>
      <c r="AJ4" s="417" t="s">
        <v>112</v>
      </c>
      <c r="AK4" s="418"/>
      <c r="AL4" s="418"/>
      <c r="AM4" s="418"/>
      <c r="AN4" s="418"/>
      <c r="AO4" s="418"/>
      <c r="AP4" s="418"/>
      <c r="AQ4" s="418"/>
      <c r="AR4" s="418"/>
      <c r="AS4" s="419"/>
      <c r="AT4" s="413" t="s">
        <v>109</v>
      </c>
      <c r="AU4" s="406" t="s">
        <v>110</v>
      </c>
      <c r="AV4" s="408" t="s">
        <v>111</v>
      </c>
      <c r="AW4" s="420" t="s">
        <v>98</v>
      </c>
      <c r="AX4" s="422" t="s">
        <v>99</v>
      </c>
      <c r="AY4" s="422" t="s">
        <v>133</v>
      </c>
      <c r="AZ4" s="395" t="s">
        <v>100</v>
      </c>
    </row>
    <row r="5" spans="1:52" ht="13.8" thickBot="1" x14ac:dyDescent="0.5">
      <c r="A5" s="426"/>
      <c r="B5" s="431"/>
      <c r="C5" s="433"/>
      <c r="D5" s="433"/>
      <c r="E5" s="126" t="s">
        <v>10</v>
      </c>
      <c r="F5" s="126" t="s">
        <v>8</v>
      </c>
      <c r="G5" s="126" t="s">
        <v>7</v>
      </c>
      <c r="H5" s="436"/>
      <c r="I5" s="127" t="s">
        <v>113</v>
      </c>
      <c r="J5" s="128" t="s">
        <v>114</v>
      </c>
      <c r="K5" s="129" t="s">
        <v>115</v>
      </c>
      <c r="L5" s="130" t="s">
        <v>113</v>
      </c>
      <c r="M5" s="128" t="s">
        <v>114</v>
      </c>
      <c r="N5" s="129" t="s">
        <v>115</v>
      </c>
      <c r="O5" s="130" t="s">
        <v>113</v>
      </c>
      <c r="P5" s="128" t="s">
        <v>114</v>
      </c>
      <c r="Q5" s="129" t="s">
        <v>115</v>
      </c>
      <c r="R5" s="130" t="s">
        <v>113</v>
      </c>
      <c r="S5" s="128" t="s">
        <v>114</v>
      </c>
      <c r="T5" s="129" t="s">
        <v>115</v>
      </c>
      <c r="U5" s="130" t="s">
        <v>113</v>
      </c>
      <c r="V5" s="128" t="s">
        <v>114</v>
      </c>
      <c r="W5" s="129" t="s">
        <v>115</v>
      </c>
      <c r="X5" s="130" t="s">
        <v>113</v>
      </c>
      <c r="Y5" s="128" t="s">
        <v>114</v>
      </c>
      <c r="Z5" s="129" t="s">
        <v>115</v>
      </c>
      <c r="AA5" s="130" t="s">
        <v>113</v>
      </c>
      <c r="AB5" s="128" t="s">
        <v>114</v>
      </c>
      <c r="AC5" s="129" t="s">
        <v>115</v>
      </c>
      <c r="AD5" s="130" t="s">
        <v>113</v>
      </c>
      <c r="AE5" s="128" t="s">
        <v>114</v>
      </c>
      <c r="AF5" s="129" t="s">
        <v>115</v>
      </c>
      <c r="AG5" s="130" t="s">
        <v>113</v>
      </c>
      <c r="AH5" s="128" t="s">
        <v>114</v>
      </c>
      <c r="AI5" s="131" t="s">
        <v>115</v>
      </c>
      <c r="AJ5" s="132" t="s">
        <v>116</v>
      </c>
      <c r="AK5" s="133" t="s">
        <v>117</v>
      </c>
      <c r="AL5" s="133" t="s">
        <v>118</v>
      </c>
      <c r="AM5" s="133" t="s">
        <v>119</v>
      </c>
      <c r="AN5" s="133" t="s">
        <v>120</v>
      </c>
      <c r="AO5" s="133" t="s">
        <v>121</v>
      </c>
      <c r="AP5" s="133" t="s">
        <v>122</v>
      </c>
      <c r="AQ5" s="133" t="s">
        <v>123</v>
      </c>
      <c r="AR5" s="133" t="s">
        <v>124</v>
      </c>
      <c r="AS5" s="134" t="s">
        <v>125</v>
      </c>
      <c r="AT5" s="414"/>
      <c r="AU5" s="407"/>
      <c r="AV5" s="409"/>
      <c r="AW5" s="421"/>
      <c r="AX5" s="423"/>
      <c r="AY5" s="423"/>
      <c r="AZ5" s="396"/>
    </row>
    <row r="6" spans="1:52" ht="13.8" thickBot="1" x14ac:dyDescent="0.5">
      <c r="A6" s="77" t="s">
        <v>126</v>
      </c>
      <c r="B6" s="78" t="s">
        <v>72</v>
      </c>
      <c r="C6" s="79" t="s">
        <v>71</v>
      </c>
      <c r="D6" s="80" t="s">
        <v>127</v>
      </c>
      <c r="E6" s="81">
        <v>25</v>
      </c>
      <c r="F6" s="81">
        <v>5</v>
      </c>
      <c r="G6" s="81">
        <v>12</v>
      </c>
      <c r="H6" s="82" t="s">
        <v>128</v>
      </c>
      <c r="I6" s="101" t="s">
        <v>18</v>
      </c>
      <c r="J6" s="102" t="s">
        <v>63</v>
      </c>
      <c r="K6" s="103" t="s">
        <v>18</v>
      </c>
      <c r="L6" s="113" t="s">
        <v>63</v>
      </c>
      <c r="M6" s="102" t="s">
        <v>18</v>
      </c>
      <c r="N6" s="103" t="s">
        <v>18</v>
      </c>
      <c r="O6" s="113" t="s">
        <v>18</v>
      </c>
      <c r="P6" s="102" t="s">
        <v>18</v>
      </c>
      <c r="Q6" s="103" t="s">
        <v>18</v>
      </c>
      <c r="R6" s="113" t="s">
        <v>63</v>
      </c>
      <c r="S6" s="102" t="s">
        <v>65</v>
      </c>
      <c r="T6" s="103" t="s">
        <v>63</v>
      </c>
      <c r="U6" s="113" t="s">
        <v>63</v>
      </c>
      <c r="V6" s="102" t="s">
        <v>18</v>
      </c>
      <c r="W6" s="103" t="s">
        <v>18</v>
      </c>
      <c r="X6" s="113" t="s">
        <v>63</v>
      </c>
      <c r="Y6" s="102" t="s">
        <v>63</v>
      </c>
      <c r="Z6" s="103" t="s">
        <v>63</v>
      </c>
      <c r="AA6" s="113" t="s">
        <v>63</v>
      </c>
      <c r="AB6" s="102" t="s">
        <v>18</v>
      </c>
      <c r="AC6" s="103" t="s">
        <v>18</v>
      </c>
      <c r="AD6" s="113" t="s">
        <v>18</v>
      </c>
      <c r="AE6" s="102" t="s">
        <v>18</v>
      </c>
      <c r="AF6" s="103" t="s">
        <v>18</v>
      </c>
      <c r="AG6" s="113" t="s">
        <v>18</v>
      </c>
      <c r="AH6" s="102" t="s">
        <v>18</v>
      </c>
      <c r="AI6" s="117" t="s">
        <v>18</v>
      </c>
      <c r="AJ6" s="26" t="s">
        <v>45</v>
      </c>
      <c r="AK6" s="27" t="s">
        <v>47</v>
      </c>
      <c r="AL6" s="27" t="s">
        <v>48</v>
      </c>
      <c r="AM6" s="27" t="s">
        <v>48</v>
      </c>
      <c r="AN6" s="27" t="s">
        <v>48</v>
      </c>
      <c r="AO6" s="27" t="s">
        <v>46</v>
      </c>
      <c r="AP6" s="27" t="s">
        <v>46</v>
      </c>
      <c r="AQ6" s="27" t="s">
        <v>46</v>
      </c>
      <c r="AR6" s="27" t="s">
        <v>48</v>
      </c>
      <c r="AS6" s="30" t="s">
        <v>49</v>
      </c>
      <c r="AT6" s="28" t="s">
        <v>77</v>
      </c>
      <c r="AU6" s="24" t="s">
        <v>75</v>
      </c>
      <c r="AV6" s="29" t="s">
        <v>76</v>
      </c>
      <c r="AW6" s="22">
        <v>209</v>
      </c>
      <c r="AX6" s="23">
        <v>4</v>
      </c>
      <c r="AY6" s="24" t="s">
        <v>132</v>
      </c>
      <c r="AZ6" s="25">
        <f>LEN(AY6)</f>
        <v>19</v>
      </c>
    </row>
    <row r="7" spans="1:52" x14ac:dyDescent="0.45">
      <c r="A7" s="83">
        <v>1</v>
      </c>
      <c r="B7" s="84" t="str">
        <f>IF(小５_データ入力シート!B7="","",小５_データ入力シート!B7)</f>
        <v/>
      </c>
      <c r="C7" s="85" t="str">
        <f>IF(小５_データ入力シート!C7="","",小５_データ入力シート!C7)</f>
        <v/>
      </c>
      <c r="D7" s="86" t="str">
        <f>IF(小５_データ入力シート!D7="","",小５_データ入力シート!D7)</f>
        <v/>
      </c>
      <c r="E7" s="87" t="str">
        <f>IF(小５_データ入力シート!E7="","",小５_データ入力シート!E7)</f>
        <v/>
      </c>
      <c r="F7" s="87" t="str">
        <f>IF(小５_データ入力シート!F7="","",小５_データ入力シート!F7)</f>
        <v/>
      </c>
      <c r="G7" s="87" t="str">
        <f>IF(小５_データ入力シート!G7="","",小５_データ入力シート!G7)</f>
        <v/>
      </c>
      <c r="H7" s="88" t="str">
        <f>IF(小５_データ入力シート!H7="","",小５_データ入力シート!H7)</f>
        <v/>
      </c>
      <c r="I7" s="135"/>
      <c r="J7" s="136"/>
      <c r="K7" s="137"/>
      <c r="L7" s="138"/>
      <c r="M7" s="136"/>
      <c r="N7" s="137"/>
      <c r="O7" s="138"/>
      <c r="P7" s="136"/>
      <c r="Q7" s="137"/>
      <c r="R7" s="138"/>
      <c r="S7" s="136"/>
      <c r="T7" s="137"/>
      <c r="U7" s="138"/>
      <c r="V7" s="136"/>
      <c r="W7" s="137"/>
      <c r="X7" s="138"/>
      <c r="Y7" s="136"/>
      <c r="Z7" s="137"/>
      <c r="AA7" s="138"/>
      <c r="AB7" s="136"/>
      <c r="AC7" s="137"/>
      <c r="AD7" s="138"/>
      <c r="AE7" s="136"/>
      <c r="AF7" s="137"/>
      <c r="AG7" s="138"/>
      <c r="AH7" s="136"/>
      <c r="AI7" s="139"/>
      <c r="AJ7" s="140"/>
      <c r="AK7" s="141"/>
      <c r="AL7" s="141"/>
      <c r="AM7" s="141"/>
      <c r="AN7" s="141"/>
      <c r="AO7" s="141"/>
      <c r="AP7" s="141"/>
      <c r="AQ7" s="141"/>
      <c r="AR7" s="141"/>
      <c r="AS7" s="142"/>
      <c r="AT7" s="143"/>
      <c r="AU7" s="33"/>
      <c r="AV7" s="144"/>
      <c r="AW7" s="145"/>
      <c r="AX7" s="146"/>
      <c r="AY7" s="33"/>
      <c r="AZ7" s="40">
        <f t="shared" ref="AZ7:AZ71" si="0">LEN(AY7)</f>
        <v>0</v>
      </c>
    </row>
    <row r="8" spans="1:52" x14ac:dyDescent="0.45">
      <c r="A8" s="89">
        <v>2</v>
      </c>
      <c r="B8" s="90" t="str">
        <f>IF(小５_データ入力シート!B8="","",小５_データ入力シート!B8)</f>
        <v/>
      </c>
      <c r="C8" s="91" t="str">
        <f>IF(小５_データ入力シート!C8="","",小５_データ入力シート!C8)</f>
        <v/>
      </c>
      <c r="D8" s="92" t="str">
        <f>IF(小５_データ入力シート!D8="","",小５_データ入力シート!D8)</f>
        <v/>
      </c>
      <c r="E8" s="93" t="str">
        <f>IF(小５_データ入力シート!E8="","",小５_データ入力シート!E8)</f>
        <v/>
      </c>
      <c r="F8" s="93" t="str">
        <f>IF(小５_データ入力シート!F8="","",小５_データ入力シート!F8)</f>
        <v/>
      </c>
      <c r="G8" s="93" t="str">
        <f>IF(小５_データ入力シート!G8="","",小５_データ入力シート!G8)</f>
        <v/>
      </c>
      <c r="H8" s="94" t="str">
        <f>IF(小５_データ入力シート!H8="","",小５_データ入力シート!H8)</f>
        <v/>
      </c>
      <c r="I8" s="147"/>
      <c r="J8" s="148"/>
      <c r="K8" s="149"/>
      <c r="L8" s="150"/>
      <c r="M8" s="148"/>
      <c r="N8" s="149"/>
      <c r="O8" s="150"/>
      <c r="P8" s="148"/>
      <c r="Q8" s="149"/>
      <c r="R8" s="150"/>
      <c r="S8" s="148"/>
      <c r="T8" s="149"/>
      <c r="U8" s="150"/>
      <c r="V8" s="148"/>
      <c r="W8" s="149"/>
      <c r="X8" s="150"/>
      <c r="Y8" s="148"/>
      <c r="Z8" s="149"/>
      <c r="AA8" s="150"/>
      <c r="AB8" s="148"/>
      <c r="AC8" s="149"/>
      <c r="AD8" s="150"/>
      <c r="AE8" s="148"/>
      <c r="AF8" s="149"/>
      <c r="AG8" s="150"/>
      <c r="AH8" s="148"/>
      <c r="AI8" s="151"/>
      <c r="AJ8" s="152"/>
      <c r="AK8" s="153"/>
      <c r="AL8" s="153"/>
      <c r="AM8" s="153"/>
      <c r="AN8" s="153"/>
      <c r="AO8" s="153"/>
      <c r="AP8" s="153"/>
      <c r="AQ8" s="153"/>
      <c r="AR8" s="153"/>
      <c r="AS8" s="154"/>
      <c r="AT8" s="155"/>
      <c r="AU8" s="48"/>
      <c r="AV8" s="156"/>
      <c r="AW8" s="157"/>
      <c r="AX8" s="158"/>
      <c r="AY8" s="48"/>
      <c r="AZ8" s="55">
        <f t="shared" si="0"/>
        <v>0</v>
      </c>
    </row>
    <row r="9" spans="1:52" x14ac:dyDescent="0.45">
      <c r="A9" s="89">
        <v>3</v>
      </c>
      <c r="B9" s="90" t="str">
        <f>IF(小５_データ入力シート!B9="","",小５_データ入力シート!B9)</f>
        <v/>
      </c>
      <c r="C9" s="91" t="str">
        <f>IF(小５_データ入力シート!C9="","",小５_データ入力シート!C9)</f>
        <v/>
      </c>
      <c r="D9" s="92" t="str">
        <f>IF(小５_データ入力シート!D9="","",小５_データ入力シート!D9)</f>
        <v/>
      </c>
      <c r="E9" s="93" t="str">
        <f>IF(小５_データ入力シート!E9="","",小５_データ入力シート!E9)</f>
        <v/>
      </c>
      <c r="F9" s="93" t="str">
        <f>IF(小５_データ入力シート!F9="","",小５_データ入力シート!F9)</f>
        <v/>
      </c>
      <c r="G9" s="93" t="str">
        <f>IF(小５_データ入力シート!G9="","",小５_データ入力シート!G9)</f>
        <v/>
      </c>
      <c r="H9" s="94" t="str">
        <f>IF(小５_データ入力シート!H9="","",小５_データ入力シート!H9)</f>
        <v/>
      </c>
      <c r="I9" s="147"/>
      <c r="J9" s="148"/>
      <c r="K9" s="149"/>
      <c r="L9" s="150"/>
      <c r="M9" s="148"/>
      <c r="N9" s="149"/>
      <c r="O9" s="150"/>
      <c r="P9" s="148"/>
      <c r="Q9" s="149"/>
      <c r="R9" s="150"/>
      <c r="S9" s="148"/>
      <c r="T9" s="149"/>
      <c r="U9" s="150"/>
      <c r="V9" s="148"/>
      <c r="W9" s="149"/>
      <c r="X9" s="150"/>
      <c r="Y9" s="148"/>
      <c r="Z9" s="149"/>
      <c r="AA9" s="150"/>
      <c r="AB9" s="148"/>
      <c r="AC9" s="149"/>
      <c r="AD9" s="150"/>
      <c r="AE9" s="148"/>
      <c r="AF9" s="149"/>
      <c r="AG9" s="150"/>
      <c r="AH9" s="148"/>
      <c r="AI9" s="151"/>
      <c r="AJ9" s="152"/>
      <c r="AK9" s="153"/>
      <c r="AL9" s="153"/>
      <c r="AM9" s="153"/>
      <c r="AN9" s="153"/>
      <c r="AO9" s="153"/>
      <c r="AP9" s="153"/>
      <c r="AQ9" s="153"/>
      <c r="AR9" s="153"/>
      <c r="AS9" s="154"/>
      <c r="AT9" s="155"/>
      <c r="AU9" s="48"/>
      <c r="AV9" s="156"/>
      <c r="AW9" s="157"/>
      <c r="AX9" s="158"/>
      <c r="AY9" s="48"/>
      <c r="AZ9" s="55">
        <f t="shared" si="0"/>
        <v>0</v>
      </c>
    </row>
    <row r="10" spans="1:52" x14ac:dyDescent="0.45">
      <c r="A10" s="89">
        <v>4</v>
      </c>
      <c r="B10" s="90" t="str">
        <f>IF(小５_データ入力シート!B10="","",小５_データ入力シート!B10)</f>
        <v/>
      </c>
      <c r="C10" s="91" t="str">
        <f>IF(小５_データ入力シート!C10="","",小５_データ入力シート!C10)</f>
        <v/>
      </c>
      <c r="D10" s="92" t="str">
        <f>IF(小５_データ入力シート!D10="","",小５_データ入力シート!D10)</f>
        <v/>
      </c>
      <c r="E10" s="93" t="str">
        <f>IF(小５_データ入力シート!E10="","",小５_データ入力シート!E10)</f>
        <v/>
      </c>
      <c r="F10" s="93" t="str">
        <f>IF(小５_データ入力シート!F10="","",小５_データ入力シート!F10)</f>
        <v/>
      </c>
      <c r="G10" s="93" t="str">
        <f>IF(小５_データ入力シート!G10="","",小５_データ入力シート!G10)</f>
        <v/>
      </c>
      <c r="H10" s="94" t="str">
        <f>IF(小５_データ入力シート!H10="","",小５_データ入力シート!H10)</f>
        <v/>
      </c>
      <c r="I10" s="147"/>
      <c r="J10" s="148"/>
      <c r="K10" s="149"/>
      <c r="L10" s="150"/>
      <c r="M10" s="148"/>
      <c r="N10" s="149"/>
      <c r="O10" s="150"/>
      <c r="P10" s="148"/>
      <c r="Q10" s="149"/>
      <c r="R10" s="150"/>
      <c r="S10" s="148"/>
      <c r="T10" s="149"/>
      <c r="U10" s="150"/>
      <c r="V10" s="148"/>
      <c r="W10" s="149"/>
      <c r="X10" s="150"/>
      <c r="Y10" s="148"/>
      <c r="Z10" s="149"/>
      <c r="AA10" s="150"/>
      <c r="AB10" s="148"/>
      <c r="AC10" s="149"/>
      <c r="AD10" s="150"/>
      <c r="AE10" s="148"/>
      <c r="AF10" s="149"/>
      <c r="AG10" s="150"/>
      <c r="AH10" s="148"/>
      <c r="AI10" s="151"/>
      <c r="AJ10" s="152"/>
      <c r="AK10" s="153"/>
      <c r="AL10" s="153"/>
      <c r="AM10" s="153"/>
      <c r="AN10" s="153"/>
      <c r="AO10" s="153"/>
      <c r="AP10" s="153"/>
      <c r="AQ10" s="153"/>
      <c r="AR10" s="153"/>
      <c r="AS10" s="154"/>
      <c r="AT10" s="155"/>
      <c r="AU10" s="48"/>
      <c r="AV10" s="156"/>
      <c r="AW10" s="157"/>
      <c r="AX10" s="158"/>
      <c r="AY10" s="48"/>
      <c r="AZ10" s="55">
        <f t="shared" si="0"/>
        <v>0</v>
      </c>
    </row>
    <row r="11" spans="1:52" x14ac:dyDescent="0.45">
      <c r="A11" s="89">
        <v>5</v>
      </c>
      <c r="B11" s="90" t="str">
        <f>IF(小５_データ入力シート!B11="","",小５_データ入力シート!B11)</f>
        <v/>
      </c>
      <c r="C11" s="91" t="str">
        <f>IF(小５_データ入力シート!C11="","",小５_データ入力シート!C11)</f>
        <v/>
      </c>
      <c r="D11" s="92" t="str">
        <f>IF(小５_データ入力シート!D11="","",小５_データ入力シート!D11)</f>
        <v/>
      </c>
      <c r="E11" s="93" t="str">
        <f>IF(小５_データ入力シート!E11="","",小５_データ入力シート!E11)</f>
        <v/>
      </c>
      <c r="F11" s="93" t="str">
        <f>IF(小５_データ入力シート!F11="","",小５_データ入力シート!F11)</f>
        <v/>
      </c>
      <c r="G11" s="93" t="str">
        <f>IF(小５_データ入力シート!G11="","",小５_データ入力シート!G11)</f>
        <v/>
      </c>
      <c r="H11" s="94" t="str">
        <f>IF(小５_データ入力シート!H11="","",小５_データ入力シート!H11)</f>
        <v/>
      </c>
      <c r="I11" s="147"/>
      <c r="J11" s="148"/>
      <c r="K11" s="149"/>
      <c r="L11" s="150"/>
      <c r="M11" s="148"/>
      <c r="N11" s="149"/>
      <c r="O11" s="150"/>
      <c r="P11" s="148"/>
      <c r="Q11" s="149"/>
      <c r="R11" s="150"/>
      <c r="S11" s="148"/>
      <c r="T11" s="149"/>
      <c r="U11" s="150"/>
      <c r="V11" s="148"/>
      <c r="W11" s="149"/>
      <c r="X11" s="150"/>
      <c r="Y11" s="148"/>
      <c r="Z11" s="149"/>
      <c r="AA11" s="150"/>
      <c r="AB11" s="148"/>
      <c r="AC11" s="149"/>
      <c r="AD11" s="150"/>
      <c r="AE11" s="148"/>
      <c r="AF11" s="149"/>
      <c r="AG11" s="150"/>
      <c r="AH11" s="148"/>
      <c r="AI11" s="151"/>
      <c r="AJ11" s="152"/>
      <c r="AK11" s="153"/>
      <c r="AL11" s="153"/>
      <c r="AM11" s="153"/>
      <c r="AN11" s="153"/>
      <c r="AO11" s="153"/>
      <c r="AP11" s="153"/>
      <c r="AQ11" s="153"/>
      <c r="AR11" s="153"/>
      <c r="AS11" s="154"/>
      <c r="AT11" s="155"/>
      <c r="AU11" s="48"/>
      <c r="AV11" s="156"/>
      <c r="AW11" s="157"/>
      <c r="AX11" s="158"/>
      <c r="AY11" s="48"/>
      <c r="AZ11" s="55">
        <f t="shared" si="0"/>
        <v>0</v>
      </c>
    </row>
    <row r="12" spans="1:52" x14ac:dyDescent="0.45">
      <c r="A12" s="89">
        <v>6</v>
      </c>
      <c r="B12" s="90" t="str">
        <f>IF(小５_データ入力シート!B12="","",小５_データ入力シート!B12)</f>
        <v/>
      </c>
      <c r="C12" s="91" t="str">
        <f>IF(小５_データ入力シート!C12="","",小５_データ入力シート!C12)</f>
        <v/>
      </c>
      <c r="D12" s="92" t="str">
        <f>IF(小５_データ入力シート!D12="","",小５_データ入力シート!D12)</f>
        <v/>
      </c>
      <c r="E12" s="93" t="str">
        <f>IF(小５_データ入力シート!E12="","",小５_データ入力シート!E12)</f>
        <v/>
      </c>
      <c r="F12" s="93" t="str">
        <f>IF(小５_データ入力シート!F12="","",小５_データ入力シート!F12)</f>
        <v/>
      </c>
      <c r="G12" s="93" t="str">
        <f>IF(小５_データ入力シート!G12="","",小５_データ入力シート!G12)</f>
        <v/>
      </c>
      <c r="H12" s="94" t="str">
        <f>IF(小５_データ入力シート!H12="","",小５_データ入力シート!H12)</f>
        <v/>
      </c>
      <c r="I12" s="147"/>
      <c r="J12" s="148"/>
      <c r="K12" s="149"/>
      <c r="L12" s="150"/>
      <c r="M12" s="148"/>
      <c r="N12" s="149"/>
      <c r="O12" s="150"/>
      <c r="P12" s="148"/>
      <c r="Q12" s="149"/>
      <c r="R12" s="150"/>
      <c r="S12" s="148"/>
      <c r="T12" s="149"/>
      <c r="U12" s="150"/>
      <c r="V12" s="148"/>
      <c r="W12" s="149"/>
      <c r="X12" s="150"/>
      <c r="Y12" s="148"/>
      <c r="Z12" s="149"/>
      <c r="AA12" s="150"/>
      <c r="AB12" s="148"/>
      <c r="AC12" s="149"/>
      <c r="AD12" s="150"/>
      <c r="AE12" s="148"/>
      <c r="AF12" s="149"/>
      <c r="AG12" s="150"/>
      <c r="AH12" s="148"/>
      <c r="AI12" s="151"/>
      <c r="AJ12" s="152"/>
      <c r="AK12" s="153"/>
      <c r="AL12" s="153"/>
      <c r="AM12" s="153"/>
      <c r="AN12" s="153"/>
      <c r="AO12" s="153"/>
      <c r="AP12" s="153"/>
      <c r="AQ12" s="153"/>
      <c r="AR12" s="153"/>
      <c r="AS12" s="154"/>
      <c r="AT12" s="155"/>
      <c r="AU12" s="48"/>
      <c r="AV12" s="156"/>
      <c r="AW12" s="157"/>
      <c r="AX12" s="158"/>
      <c r="AY12" s="48"/>
      <c r="AZ12" s="55">
        <f t="shared" si="0"/>
        <v>0</v>
      </c>
    </row>
    <row r="13" spans="1:52" x14ac:dyDescent="0.45">
      <c r="A13" s="89">
        <v>7</v>
      </c>
      <c r="B13" s="90" t="str">
        <f>IF(小５_データ入力シート!B13="","",小５_データ入力シート!B13)</f>
        <v/>
      </c>
      <c r="C13" s="91" t="str">
        <f>IF(小５_データ入力シート!C13="","",小５_データ入力シート!C13)</f>
        <v/>
      </c>
      <c r="D13" s="92" t="str">
        <f>IF(小５_データ入力シート!D13="","",小５_データ入力シート!D13)</f>
        <v/>
      </c>
      <c r="E13" s="93" t="str">
        <f>IF(小５_データ入力シート!E13="","",小５_データ入力シート!E13)</f>
        <v/>
      </c>
      <c r="F13" s="93" t="str">
        <f>IF(小５_データ入力シート!F13="","",小５_データ入力シート!F13)</f>
        <v/>
      </c>
      <c r="G13" s="93" t="str">
        <f>IF(小５_データ入力シート!G13="","",小５_データ入力シート!G13)</f>
        <v/>
      </c>
      <c r="H13" s="94" t="str">
        <f>IF(小５_データ入力シート!H13="","",小５_データ入力シート!H13)</f>
        <v/>
      </c>
      <c r="I13" s="147"/>
      <c r="J13" s="148"/>
      <c r="K13" s="149"/>
      <c r="L13" s="150"/>
      <c r="M13" s="148"/>
      <c r="N13" s="149"/>
      <c r="O13" s="150"/>
      <c r="P13" s="148"/>
      <c r="Q13" s="149"/>
      <c r="R13" s="150"/>
      <c r="S13" s="148"/>
      <c r="T13" s="149"/>
      <c r="U13" s="150"/>
      <c r="V13" s="148"/>
      <c r="W13" s="149"/>
      <c r="X13" s="150"/>
      <c r="Y13" s="148"/>
      <c r="Z13" s="149"/>
      <c r="AA13" s="150"/>
      <c r="AB13" s="148"/>
      <c r="AC13" s="149"/>
      <c r="AD13" s="150"/>
      <c r="AE13" s="148"/>
      <c r="AF13" s="149"/>
      <c r="AG13" s="150"/>
      <c r="AH13" s="148"/>
      <c r="AI13" s="151"/>
      <c r="AJ13" s="152"/>
      <c r="AK13" s="153"/>
      <c r="AL13" s="153"/>
      <c r="AM13" s="153"/>
      <c r="AN13" s="153"/>
      <c r="AO13" s="153"/>
      <c r="AP13" s="153"/>
      <c r="AQ13" s="153"/>
      <c r="AR13" s="153"/>
      <c r="AS13" s="154"/>
      <c r="AT13" s="155"/>
      <c r="AU13" s="48"/>
      <c r="AV13" s="156"/>
      <c r="AW13" s="157"/>
      <c r="AX13" s="158"/>
      <c r="AY13" s="48"/>
      <c r="AZ13" s="55">
        <f t="shared" si="0"/>
        <v>0</v>
      </c>
    </row>
    <row r="14" spans="1:52" x14ac:dyDescent="0.45">
      <c r="A14" s="89">
        <v>8</v>
      </c>
      <c r="B14" s="90" t="str">
        <f>IF(小５_データ入力シート!B14="","",小５_データ入力シート!B14)</f>
        <v/>
      </c>
      <c r="C14" s="91" t="str">
        <f>IF(小５_データ入力シート!C14="","",小５_データ入力シート!C14)</f>
        <v/>
      </c>
      <c r="D14" s="92" t="str">
        <f>IF(小５_データ入力シート!D14="","",小５_データ入力シート!D14)</f>
        <v/>
      </c>
      <c r="E14" s="93" t="str">
        <f>IF(小５_データ入力シート!E14="","",小５_データ入力シート!E14)</f>
        <v/>
      </c>
      <c r="F14" s="93" t="str">
        <f>IF(小５_データ入力シート!F14="","",小５_データ入力シート!F14)</f>
        <v/>
      </c>
      <c r="G14" s="93" t="str">
        <f>IF(小５_データ入力シート!G14="","",小５_データ入力シート!G14)</f>
        <v/>
      </c>
      <c r="H14" s="94" t="str">
        <f>IF(小５_データ入力シート!H14="","",小５_データ入力シート!H14)</f>
        <v/>
      </c>
      <c r="I14" s="147"/>
      <c r="J14" s="148"/>
      <c r="K14" s="149"/>
      <c r="L14" s="150"/>
      <c r="M14" s="148"/>
      <c r="N14" s="149"/>
      <c r="O14" s="150"/>
      <c r="P14" s="148"/>
      <c r="Q14" s="149"/>
      <c r="R14" s="150"/>
      <c r="S14" s="148"/>
      <c r="T14" s="149"/>
      <c r="U14" s="150"/>
      <c r="V14" s="148"/>
      <c r="W14" s="149"/>
      <c r="X14" s="150"/>
      <c r="Y14" s="148"/>
      <c r="Z14" s="149"/>
      <c r="AA14" s="150"/>
      <c r="AB14" s="148"/>
      <c r="AC14" s="149"/>
      <c r="AD14" s="150"/>
      <c r="AE14" s="148"/>
      <c r="AF14" s="149"/>
      <c r="AG14" s="150"/>
      <c r="AH14" s="148"/>
      <c r="AI14" s="151"/>
      <c r="AJ14" s="152"/>
      <c r="AK14" s="153"/>
      <c r="AL14" s="153"/>
      <c r="AM14" s="153"/>
      <c r="AN14" s="153"/>
      <c r="AO14" s="153"/>
      <c r="AP14" s="153"/>
      <c r="AQ14" s="153"/>
      <c r="AR14" s="153"/>
      <c r="AS14" s="154"/>
      <c r="AT14" s="155"/>
      <c r="AU14" s="48"/>
      <c r="AV14" s="156"/>
      <c r="AW14" s="157"/>
      <c r="AX14" s="158"/>
      <c r="AY14" s="48"/>
      <c r="AZ14" s="55">
        <f t="shared" si="0"/>
        <v>0</v>
      </c>
    </row>
    <row r="15" spans="1:52" x14ac:dyDescent="0.45">
      <c r="A15" s="89">
        <v>9</v>
      </c>
      <c r="B15" s="90" t="str">
        <f>IF(小５_データ入力シート!B15="","",小５_データ入力シート!B15)</f>
        <v/>
      </c>
      <c r="C15" s="91" t="str">
        <f>IF(小５_データ入力シート!C15="","",小５_データ入力シート!C15)</f>
        <v/>
      </c>
      <c r="D15" s="92" t="str">
        <f>IF(小５_データ入力シート!D15="","",小５_データ入力シート!D15)</f>
        <v/>
      </c>
      <c r="E15" s="93" t="str">
        <f>IF(小５_データ入力シート!E15="","",小５_データ入力シート!E15)</f>
        <v/>
      </c>
      <c r="F15" s="93" t="str">
        <f>IF(小５_データ入力シート!F15="","",小５_データ入力シート!F15)</f>
        <v/>
      </c>
      <c r="G15" s="93" t="str">
        <f>IF(小５_データ入力シート!G15="","",小５_データ入力シート!G15)</f>
        <v/>
      </c>
      <c r="H15" s="94" t="str">
        <f>IF(小５_データ入力シート!H15="","",小５_データ入力シート!H15)</f>
        <v/>
      </c>
      <c r="I15" s="147"/>
      <c r="J15" s="148"/>
      <c r="K15" s="149"/>
      <c r="L15" s="150"/>
      <c r="M15" s="148"/>
      <c r="N15" s="149"/>
      <c r="O15" s="150"/>
      <c r="P15" s="148"/>
      <c r="Q15" s="149"/>
      <c r="R15" s="150"/>
      <c r="S15" s="148"/>
      <c r="T15" s="149"/>
      <c r="U15" s="150"/>
      <c r="V15" s="148"/>
      <c r="W15" s="149"/>
      <c r="X15" s="150"/>
      <c r="Y15" s="148"/>
      <c r="Z15" s="149"/>
      <c r="AA15" s="150"/>
      <c r="AB15" s="148"/>
      <c r="AC15" s="149"/>
      <c r="AD15" s="150"/>
      <c r="AE15" s="148"/>
      <c r="AF15" s="149"/>
      <c r="AG15" s="150"/>
      <c r="AH15" s="148"/>
      <c r="AI15" s="151"/>
      <c r="AJ15" s="152"/>
      <c r="AK15" s="153"/>
      <c r="AL15" s="153"/>
      <c r="AM15" s="153"/>
      <c r="AN15" s="153"/>
      <c r="AO15" s="153"/>
      <c r="AP15" s="153"/>
      <c r="AQ15" s="153"/>
      <c r="AR15" s="153"/>
      <c r="AS15" s="154"/>
      <c r="AT15" s="155"/>
      <c r="AU15" s="48"/>
      <c r="AV15" s="156"/>
      <c r="AW15" s="157"/>
      <c r="AX15" s="158"/>
      <c r="AY15" s="48"/>
      <c r="AZ15" s="55">
        <f t="shared" si="0"/>
        <v>0</v>
      </c>
    </row>
    <row r="16" spans="1:52" x14ac:dyDescent="0.45">
      <c r="A16" s="89">
        <v>10</v>
      </c>
      <c r="B16" s="90" t="str">
        <f>IF(小５_データ入力シート!B16="","",小５_データ入力シート!B16)</f>
        <v/>
      </c>
      <c r="C16" s="91" t="str">
        <f>IF(小５_データ入力シート!C16="","",小５_データ入力シート!C16)</f>
        <v/>
      </c>
      <c r="D16" s="92" t="str">
        <f>IF(小５_データ入力シート!D16="","",小５_データ入力シート!D16)</f>
        <v/>
      </c>
      <c r="E16" s="93" t="str">
        <f>IF(小５_データ入力シート!E16="","",小５_データ入力シート!E16)</f>
        <v/>
      </c>
      <c r="F16" s="93" t="str">
        <f>IF(小５_データ入力シート!F16="","",小５_データ入力シート!F16)</f>
        <v/>
      </c>
      <c r="G16" s="93" t="str">
        <f>IF(小５_データ入力シート!G16="","",小５_データ入力シート!G16)</f>
        <v/>
      </c>
      <c r="H16" s="94" t="str">
        <f>IF(小５_データ入力シート!H16="","",小５_データ入力シート!H16)</f>
        <v/>
      </c>
      <c r="I16" s="147"/>
      <c r="J16" s="148"/>
      <c r="K16" s="149"/>
      <c r="L16" s="150"/>
      <c r="M16" s="148"/>
      <c r="N16" s="149"/>
      <c r="O16" s="150"/>
      <c r="P16" s="148"/>
      <c r="Q16" s="149"/>
      <c r="R16" s="150"/>
      <c r="S16" s="148"/>
      <c r="T16" s="149"/>
      <c r="U16" s="150"/>
      <c r="V16" s="148"/>
      <c r="W16" s="149"/>
      <c r="X16" s="150"/>
      <c r="Y16" s="148"/>
      <c r="Z16" s="149"/>
      <c r="AA16" s="150"/>
      <c r="AB16" s="148"/>
      <c r="AC16" s="149"/>
      <c r="AD16" s="150"/>
      <c r="AE16" s="148"/>
      <c r="AF16" s="149"/>
      <c r="AG16" s="150"/>
      <c r="AH16" s="148"/>
      <c r="AI16" s="151"/>
      <c r="AJ16" s="152"/>
      <c r="AK16" s="153"/>
      <c r="AL16" s="153"/>
      <c r="AM16" s="153"/>
      <c r="AN16" s="153"/>
      <c r="AO16" s="153"/>
      <c r="AP16" s="153"/>
      <c r="AQ16" s="153"/>
      <c r="AR16" s="153"/>
      <c r="AS16" s="154"/>
      <c r="AT16" s="155"/>
      <c r="AU16" s="48"/>
      <c r="AV16" s="156"/>
      <c r="AW16" s="157"/>
      <c r="AX16" s="158"/>
      <c r="AY16" s="48"/>
      <c r="AZ16" s="55">
        <f t="shared" si="0"/>
        <v>0</v>
      </c>
    </row>
    <row r="17" spans="1:52" x14ac:dyDescent="0.45">
      <c r="A17" s="89">
        <v>11</v>
      </c>
      <c r="B17" s="90" t="str">
        <f>IF(小５_データ入力シート!B17="","",小５_データ入力シート!B17)</f>
        <v/>
      </c>
      <c r="C17" s="91" t="str">
        <f>IF(小５_データ入力シート!C17="","",小５_データ入力シート!C17)</f>
        <v/>
      </c>
      <c r="D17" s="92" t="str">
        <f>IF(小５_データ入力シート!D17="","",小５_データ入力シート!D17)</f>
        <v/>
      </c>
      <c r="E17" s="93" t="str">
        <f>IF(小５_データ入力シート!E17="","",小５_データ入力シート!E17)</f>
        <v/>
      </c>
      <c r="F17" s="93" t="str">
        <f>IF(小５_データ入力シート!F17="","",小５_データ入力シート!F17)</f>
        <v/>
      </c>
      <c r="G17" s="93" t="str">
        <f>IF(小５_データ入力シート!G17="","",小５_データ入力シート!G17)</f>
        <v/>
      </c>
      <c r="H17" s="94" t="str">
        <f>IF(小５_データ入力シート!H17="","",小５_データ入力シート!H17)</f>
        <v/>
      </c>
      <c r="I17" s="147"/>
      <c r="J17" s="148"/>
      <c r="K17" s="149"/>
      <c r="L17" s="150"/>
      <c r="M17" s="148"/>
      <c r="N17" s="149"/>
      <c r="O17" s="150"/>
      <c r="P17" s="148"/>
      <c r="Q17" s="149"/>
      <c r="R17" s="150"/>
      <c r="S17" s="148"/>
      <c r="T17" s="149"/>
      <c r="U17" s="150"/>
      <c r="V17" s="148"/>
      <c r="W17" s="149"/>
      <c r="X17" s="150"/>
      <c r="Y17" s="148"/>
      <c r="Z17" s="149"/>
      <c r="AA17" s="150"/>
      <c r="AB17" s="148"/>
      <c r="AC17" s="149"/>
      <c r="AD17" s="150"/>
      <c r="AE17" s="148"/>
      <c r="AF17" s="149"/>
      <c r="AG17" s="150"/>
      <c r="AH17" s="148"/>
      <c r="AI17" s="151"/>
      <c r="AJ17" s="152"/>
      <c r="AK17" s="153"/>
      <c r="AL17" s="153"/>
      <c r="AM17" s="153"/>
      <c r="AN17" s="153"/>
      <c r="AO17" s="153"/>
      <c r="AP17" s="153"/>
      <c r="AQ17" s="153"/>
      <c r="AR17" s="153"/>
      <c r="AS17" s="154"/>
      <c r="AT17" s="155"/>
      <c r="AU17" s="48"/>
      <c r="AV17" s="156"/>
      <c r="AW17" s="157"/>
      <c r="AX17" s="158"/>
      <c r="AY17" s="48"/>
      <c r="AZ17" s="55">
        <f t="shared" si="0"/>
        <v>0</v>
      </c>
    </row>
    <row r="18" spans="1:52" x14ac:dyDescent="0.45">
      <c r="A18" s="89">
        <v>12</v>
      </c>
      <c r="B18" s="90" t="str">
        <f>IF(小５_データ入力シート!B18="","",小５_データ入力シート!B18)</f>
        <v/>
      </c>
      <c r="C18" s="91" t="str">
        <f>IF(小５_データ入力シート!C18="","",小５_データ入力シート!C18)</f>
        <v/>
      </c>
      <c r="D18" s="92" t="str">
        <f>IF(小５_データ入力シート!D18="","",小５_データ入力シート!D18)</f>
        <v/>
      </c>
      <c r="E18" s="93" t="str">
        <f>IF(小５_データ入力シート!E18="","",小５_データ入力シート!E18)</f>
        <v/>
      </c>
      <c r="F18" s="93" t="str">
        <f>IF(小５_データ入力シート!F18="","",小５_データ入力シート!F18)</f>
        <v/>
      </c>
      <c r="G18" s="93" t="str">
        <f>IF(小５_データ入力シート!G18="","",小５_データ入力シート!G18)</f>
        <v/>
      </c>
      <c r="H18" s="94" t="str">
        <f>IF(小５_データ入力シート!H18="","",小５_データ入力シート!H18)</f>
        <v/>
      </c>
      <c r="I18" s="147"/>
      <c r="J18" s="148"/>
      <c r="K18" s="149"/>
      <c r="L18" s="150"/>
      <c r="M18" s="148"/>
      <c r="N18" s="149"/>
      <c r="O18" s="150"/>
      <c r="P18" s="148"/>
      <c r="Q18" s="149"/>
      <c r="R18" s="150"/>
      <c r="S18" s="148"/>
      <c r="T18" s="149"/>
      <c r="U18" s="150"/>
      <c r="V18" s="148"/>
      <c r="W18" s="149"/>
      <c r="X18" s="150"/>
      <c r="Y18" s="148"/>
      <c r="Z18" s="149"/>
      <c r="AA18" s="150"/>
      <c r="AB18" s="148"/>
      <c r="AC18" s="149"/>
      <c r="AD18" s="150"/>
      <c r="AE18" s="148"/>
      <c r="AF18" s="149"/>
      <c r="AG18" s="150"/>
      <c r="AH18" s="148"/>
      <c r="AI18" s="151"/>
      <c r="AJ18" s="152"/>
      <c r="AK18" s="153"/>
      <c r="AL18" s="153"/>
      <c r="AM18" s="153"/>
      <c r="AN18" s="153"/>
      <c r="AO18" s="153"/>
      <c r="AP18" s="153"/>
      <c r="AQ18" s="153"/>
      <c r="AR18" s="153"/>
      <c r="AS18" s="154"/>
      <c r="AT18" s="155"/>
      <c r="AU18" s="48"/>
      <c r="AV18" s="156"/>
      <c r="AW18" s="157"/>
      <c r="AX18" s="158"/>
      <c r="AY18" s="48"/>
      <c r="AZ18" s="55">
        <f t="shared" si="0"/>
        <v>0</v>
      </c>
    </row>
    <row r="19" spans="1:52" x14ac:dyDescent="0.45">
      <c r="A19" s="89">
        <v>13</v>
      </c>
      <c r="B19" s="90" t="str">
        <f>IF(小５_データ入力シート!B19="","",小５_データ入力シート!B19)</f>
        <v/>
      </c>
      <c r="C19" s="91" t="str">
        <f>IF(小５_データ入力シート!C19="","",小５_データ入力シート!C19)</f>
        <v/>
      </c>
      <c r="D19" s="92" t="str">
        <f>IF(小５_データ入力シート!D19="","",小５_データ入力シート!D19)</f>
        <v/>
      </c>
      <c r="E19" s="93" t="str">
        <f>IF(小５_データ入力シート!E19="","",小５_データ入力シート!E19)</f>
        <v/>
      </c>
      <c r="F19" s="93" t="str">
        <f>IF(小５_データ入力シート!F19="","",小５_データ入力シート!F19)</f>
        <v/>
      </c>
      <c r="G19" s="93" t="str">
        <f>IF(小５_データ入力シート!G19="","",小５_データ入力シート!G19)</f>
        <v/>
      </c>
      <c r="H19" s="94" t="str">
        <f>IF(小５_データ入力シート!H19="","",小５_データ入力シート!H19)</f>
        <v/>
      </c>
      <c r="I19" s="147"/>
      <c r="J19" s="148"/>
      <c r="K19" s="149"/>
      <c r="L19" s="150"/>
      <c r="M19" s="148"/>
      <c r="N19" s="149"/>
      <c r="O19" s="150"/>
      <c r="P19" s="148"/>
      <c r="Q19" s="149"/>
      <c r="R19" s="150"/>
      <c r="S19" s="148"/>
      <c r="T19" s="149"/>
      <c r="U19" s="150"/>
      <c r="V19" s="148"/>
      <c r="W19" s="149"/>
      <c r="X19" s="150"/>
      <c r="Y19" s="148"/>
      <c r="Z19" s="149"/>
      <c r="AA19" s="150"/>
      <c r="AB19" s="148"/>
      <c r="AC19" s="149"/>
      <c r="AD19" s="150"/>
      <c r="AE19" s="148"/>
      <c r="AF19" s="149"/>
      <c r="AG19" s="150"/>
      <c r="AH19" s="148"/>
      <c r="AI19" s="151"/>
      <c r="AJ19" s="152"/>
      <c r="AK19" s="153"/>
      <c r="AL19" s="153"/>
      <c r="AM19" s="153"/>
      <c r="AN19" s="153"/>
      <c r="AO19" s="153"/>
      <c r="AP19" s="153"/>
      <c r="AQ19" s="153"/>
      <c r="AR19" s="153"/>
      <c r="AS19" s="154"/>
      <c r="AT19" s="155"/>
      <c r="AU19" s="48"/>
      <c r="AV19" s="156"/>
      <c r="AW19" s="157"/>
      <c r="AX19" s="158"/>
      <c r="AY19" s="48"/>
      <c r="AZ19" s="55">
        <f t="shared" si="0"/>
        <v>0</v>
      </c>
    </row>
    <row r="20" spans="1:52" x14ac:dyDescent="0.45">
      <c r="A20" s="89">
        <v>14</v>
      </c>
      <c r="B20" s="90" t="str">
        <f>IF(小５_データ入力シート!B20="","",小５_データ入力シート!B20)</f>
        <v/>
      </c>
      <c r="C20" s="91" t="str">
        <f>IF(小５_データ入力シート!C20="","",小５_データ入力シート!C20)</f>
        <v/>
      </c>
      <c r="D20" s="92" t="str">
        <f>IF(小５_データ入力シート!D20="","",小５_データ入力シート!D20)</f>
        <v/>
      </c>
      <c r="E20" s="93" t="str">
        <f>IF(小５_データ入力シート!E20="","",小５_データ入力シート!E20)</f>
        <v/>
      </c>
      <c r="F20" s="93" t="str">
        <f>IF(小５_データ入力シート!F20="","",小５_データ入力シート!F20)</f>
        <v/>
      </c>
      <c r="G20" s="93" t="str">
        <f>IF(小５_データ入力シート!G20="","",小５_データ入力シート!G20)</f>
        <v/>
      </c>
      <c r="H20" s="94" t="str">
        <f>IF(小５_データ入力シート!H20="","",小５_データ入力シート!H20)</f>
        <v/>
      </c>
      <c r="I20" s="147"/>
      <c r="J20" s="148"/>
      <c r="K20" s="149"/>
      <c r="L20" s="150"/>
      <c r="M20" s="148"/>
      <c r="N20" s="149"/>
      <c r="O20" s="150"/>
      <c r="P20" s="148"/>
      <c r="Q20" s="149"/>
      <c r="R20" s="150"/>
      <c r="S20" s="148"/>
      <c r="T20" s="149"/>
      <c r="U20" s="150"/>
      <c r="V20" s="148"/>
      <c r="W20" s="149"/>
      <c r="X20" s="150"/>
      <c r="Y20" s="148"/>
      <c r="Z20" s="149"/>
      <c r="AA20" s="150"/>
      <c r="AB20" s="148"/>
      <c r="AC20" s="149"/>
      <c r="AD20" s="150"/>
      <c r="AE20" s="148"/>
      <c r="AF20" s="149"/>
      <c r="AG20" s="150"/>
      <c r="AH20" s="148"/>
      <c r="AI20" s="151"/>
      <c r="AJ20" s="152"/>
      <c r="AK20" s="153"/>
      <c r="AL20" s="153"/>
      <c r="AM20" s="153"/>
      <c r="AN20" s="153"/>
      <c r="AO20" s="153"/>
      <c r="AP20" s="153"/>
      <c r="AQ20" s="153"/>
      <c r="AR20" s="153"/>
      <c r="AS20" s="154"/>
      <c r="AT20" s="155"/>
      <c r="AU20" s="48"/>
      <c r="AV20" s="156"/>
      <c r="AW20" s="157"/>
      <c r="AX20" s="158"/>
      <c r="AY20" s="48"/>
      <c r="AZ20" s="55">
        <f t="shared" si="0"/>
        <v>0</v>
      </c>
    </row>
    <row r="21" spans="1:52" x14ac:dyDescent="0.45">
      <c r="A21" s="89">
        <v>15</v>
      </c>
      <c r="B21" s="90" t="str">
        <f>IF(小５_データ入力シート!B21="","",小５_データ入力シート!B21)</f>
        <v/>
      </c>
      <c r="C21" s="91" t="str">
        <f>IF(小５_データ入力シート!C21="","",小５_データ入力シート!C21)</f>
        <v/>
      </c>
      <c r="D21" s="92" t="str">
        <f>IF(小５_データ入力シート!D21="","",小５_データ入力シート!D21)</f>
        <v/>
      </c>
      <c r="E21" s="93" t="str">
        <f>IF(小５_データ入力シート!E21="","",小５_データ入力シート!E21)</f>
        <v/>
      </c>
      <c r="F21" s="93" t="str">
        <f>IF(小５_データ入力シート!F21="","",小５_データ入力シート!F21)</f>
        <v/>
      </c>
      <c r="G21" s="93" t="str">
        <f>IF(小５_データ入力シート!G21="","",小５_データ入力シート!G21)</f>
        <v/>
      </c>
      <c r="H21" s="94" t="str">
        <f>IF(小５_データ入力シート!H21="","",小５_データ入力シート!H21)</f>
        <v/>
      </c>
      <c r="I21" s="147"/>
      <c r="J21" s="148"/>
      <c r="K21" s="149"/>
      <c r="L21" s="150"/>
      <c r="M21" s="148"/>
      <c r="N21" s="149"/>
      <c r="O21" s="150"/>
      <c r="P21" s="148"/>
      <c r="Q21" s="149"/>
      <c r="R21" s="150"/>
      <c r="S21" s="148"/>
      <c r="T21" s="149"/>
      <c r="U21" s="150"/>
      <c r="V21" s="148"/>
      <c r="W21" s="149"/>
      <c r="X21" s="150"/>
      <c r="Y21" s="148"/>
      <c r="Z21" s="149"/>
      <c r="AA21" s="150"/>
      <c r="AB21" s="148"/>
      <c r="AC21" s="149"/>
      <c r="AD21" s="150"/>
      <c r="AE21" s="148"/>
      <c r="AF21" s="149"/>
      <c r="AG21" s="150"/>
      <c r="AH21" s="148"/>
      <c r="AI21" s="151"/>
      <c r="AJ21" s="152"/>
      <c r="AK21" s="153"/>
      <c r="AL21" s="153"/>
      <c r="AM21" s="153"/>
      <c r="AN21" s="153"/>
      <c r="AO21" s="153"/>
      <c r="AP21" s="153"/>
      <c r="AQ21" s="153"/>
      <c r="AR21" s="153"/>
      <c r="AS21" s="154"/>
      <c r="AT21" s="155"/>
      <c r="AU21" s="48"/>
      <c r="AV21" s="156"/>
      <c r="AW21" s="157"/>
      <c r="AX21" s="158"/>
      <c r="AY21" s="48"/>
      <c r="AZ21" s="55">
        <f t="shared" si="0"/>
        <v>0</v>
      </c>
    </row>
    <row r="22" spans="1:52" x14ac:dyDescent="0.45">
      <c r="A22" s="89">
        <v>16</v>
      </c>
      <c r="B22" s="90" t="str">
        <f>IF(小５_データ入力シート!B22="","",小５_データ入力シート!B22)</f>
        <v/>
      </c>
      <c r="C22" s="91" t="str">
        <f>IF(小５_データ入力シート!C22="","",小５_データ入力シート!C22)</f>
        <v/>
      </c>
      <c r="D22" s="92" t="str">
        <f>IF(小５_データ入力シート!D22="","",小５_データ入力シート!D22)</f>
        <v/>
      </c>
      <c r="E22" s="93" t="str">
        <f>IF(小５_データ入力シート!E22="","",小５_データ入力シート!E22)</f>
        <v/>
      </c>
      <c r="F22" s="93" t="str">
        <f>IF(小５_データ入力シート!F22="","",小５_データ入力シート!F22)</f>
        <v/>
      </c>
      <c r="G22" s="93" t="str">
        <f>IF(小５_データ入力シート!G22="","",小５_データ入力シート!G22)</f>
        <v/>
      </c>
      <c r="H22" s="94" t="str">
        <f>IF(小５_データ入力シート!H22="","",小５_データ入力シート!H22)</f>
        <v/>
      </c>
      <c r="I22" s="147"/>
      <c r="J22" s="148"/>
      <c r="K22" s="149"/>
      <c r="L22" s="150"/>
      <c r="M22" s="148"/>
      <c r="N22" s="149"/>
      <c r="O22" s="150"/>
      <c r="P22" s="148"/>
      <c r="Q22" s="149"/>
      <c r="R22" s="150"/>
      <c r="S22" s="148"/>
      <c r="T22" s="149"/>
      <c r="U22" s="150"/>
      <c r="V22" s="148"/>
      <c r="W22" s="149"/>
      <c r="X22" s="150"/>
      <c r="Y22" s="148"/>
      <c r="Z22" s="149"/>
      <c r="AA22" s="150"/>
      <c r="AB22" s="148"/>
      <c r="AC22" s="149"/>
      <c r="AD22" s="150"/>
      <c r="AE22" s="148"/>
      <c r="AF22" s="149"/>
      <c r="AG22" s="150"/>
      <c r="AH22" s="148"/>
      <c r="AI22" s="151"/>
      <c r="AJ22" s="152"/>
      <c r="AK22" s="153"/>
      <c r="AL22" s="153"/>
      <c r="AM22" s="153"/>
      <c r="AN22" s="153"/>
      <c r="AO22" s="153"/>
      <c r="AP22" s="153"/>
      <c r="AQ22" s="153"/>
      <c r="AR22" s="153"/>
      <c r="AS22" s="154"/>
      <c r="AT22" s="155"/>
      <c r="AU22" s="48"/>
      <c r="AV22" s="156"/>
      <c r="AW22" s="157"/>
      <c r="AX22" s="158"/>
      <c r="AY22" s="48"/>
      <c r="AZ22" s="55">
        <f t="shared" si="0"/>
        <v>0</v>
      </c>
    </row>
    <row r="23" spans="1:52" x14ac:dyDescent="0.45">
      <c r="A23" s="89">
        <v>17</v>
      </c>
      <c r="B23" s="90" t="str">
        <f>IF(小５_データ入力シート!B23="","",小５_データ入力シート!B23)</f>
        <v/>
      </c>
      <c r="C23" s="91" t="str">
        <f>IF(小５_データ入力シート!C23="","",小５_データ入力シート!C23)</f>
        <v/>
      </c>
      <c r="D23" s="92" t="str">
        <f>IF(小５_データ入力シート!D23="","",小５_データ入力シート!D23)</f>
        <v/>
      </c>
      <c r="E23" s="93" t="str">
        <f>IF(小５_データ入力シート!E23="","",小５_データ入力シート!E23)</f>
        <v/>
      </c>
      <c r="F23" s="93" t="str">
        <f>IF(小５_データ入力シート!F23="","",小５_データ入力シート!F23)</f>
        <v/>
      </c>
      <c r="G23" s="93" t="str">
        <f>IF(小５_データ入力シート!G23="","",小５_データ入力シート!G23)</f>
        <v/>
      </c>
      <c r="H23" s="94" t="str">
        <f>IF(小５_データ入力シート!H23="","",小５_データ入力シート!H23)</f>
        <v/>
      </c>
      <c r="I23" s="147"/>
      <c r="J23" s="148"/>
      <c r="K23" s="149"/>
      <c r="L23" s="150"/>
      <c r="M23" s="148"/>
      <c r="N23" s="149"/>
      <c r="O23" s="150"/>
      <c r="P23" s="148"/>
      <c r="Q23" s="149"/>
      <c r="R23" s="150"/>
      <c r="S23" s="148"/>
      <c r="T23" s="149"/>
      <c r="U23" s="150"/>
      <c r="V23" s="148"/>
      <c r="W23" s="149"/>
      <c r="X23" s="150"/>
      <c r="Y23" s="148"/>
      <c r="Z23" s="149"/>
      <c r="AA23" s="150"/>
      <c r="AB23" s="148"/>
      <c r="AC23" s="149"/>
      <c r="AD23" s="150"/>
      <c r="AE23" s="148"/>
      <c r="AF23" s="149"/>
      <c r="AG23" s="150"/>
      <c r="AH23" s="148"/>
      <c r="AI23" s="151"/>
      <c r="AJ23" s="152"/>
      <c r="AK23" s="153"/>
      <c r="AL23" s="153"/>
      <c r="AM23" s="153"/>
      <c r="AN23" s="153"/>
      <c r="AO23" s="153"/>
      <c r="AP23" s="153"/>
      <c r="AQ23" s="153"/>
      <c r="AR23" s="153"/>
      <c r="AS23" s="154"/>
      <c r="AT23" s="155"/>
      <c r="AU23" s="48"/>
      <c r="AV23" s="156"/>
      <c r="AW23" s="157"/>
      <c r="AX23" s="158"/>
      <c r="AY23" s="48"/>
      <c r="AZ23" s="55">
        <f t="shared" si="0"/>
        <v>0</v>
      </c>
    </row>
    <row r="24" spans="1:52" x14ac:dyDescent="0.45">
      <c r="A24" s="89">
        <v>18</v>
      </c>
      <c r="B24" s="90" t="str">
        <f>IF(小５_データ入力シート!B24="","",小５_データ入力シート!B24)</f>
        <v/>
      </c>
      <c r="C24" s="91" t="str">
        <f>IF(小５_データ入力シート!C24="","",小５_データ入力シート!C24)</f>
        <v/>
      </c>
      <c r="D24" s="92" t="str">
        <f>IF(小５_データ入力シート!D24="","",小５_データ入力シート!D24)</f>
        <v/>
      </c>
      <c r="E24" s="93" t="str">
        <f>IF(小５_データ入力シート!E24="","",小５_データ入力シート!E24)</f>
        <v/>
      </c>
      <c r="F24" s="93" t="str">
        <f>IF(小５_データ入力シート!F24="","",小５_データ入力シート!F24)</f>
        <v/>
      </c>
      <c r="G24" s="93" t="str">
        <f>IF(小５_データ入力シート!G24="","",小５_データ入力シート!G24)</f>
        <v/>
      </c>
      <c r="H24" s="94" t="str">
        <f>IF(小５_データ入力シート!H24="","",小５_データ入力シート!H24)</f>
        <v/>
      </c>
      <c r="I24" s="147"/>
      <c r="J24" s="148"/>
      <c r="K24" s="149"/>
      <c r="L24" s="150"/>
      <c r="M24" s="148"/>
      <c r="N24" s="149"/>
      <c r="O24" s="150"/>
      <c r="P24" s="148"/>
      <c r="Q24" s="149"/>
      <c r="R24" s="150"/>
      <c r="S24" s="148"/>
      <c r="T24" s="149"/>
      <c r="U24" s="150"/>
      <c r="V24" s="148"/>
      <c r="W24" s="149"/>
      <c r="X24" s="150"/>
      <c r="Y24" s="148"/>
      <c r="Z24" s="149"/>
      <c r="AA24" s="150"/>
      <c r="AB24" s="148"/>
      <c r="AC24" s="149"/>
      <c r="AD24" s="150"/>
      <c r="AE24" s="148"/>
      <c r="AF24" s="149"/>
      <c r="AG24" s="150"/>
      <c r="AH24" s="148"/>
      <c r="AI24" s="151"/>
      <c r="AJ24" s="152"/>
      <c r="AK24" s="153"/>
      <c r="AL24" s="153"/>
      <c r="AM24" s="153"/>
      <c r="AN24" s="153"/>
      <c r="AO24" s="153"/>
      <c r="AP24" s="153"/>
      <c r="AQ24" s="153"/>
      <c r="AR24" s="153"/>
      <c r="AS24" s="154"/>
      <c r="AT24" s="155"/>
      <c r="AU24" s="48"/>
      <c r="AV24" s="156"/>
      <c r="AW24" s="157"/>
      <c r="AX24" s="158"/>
      <c r="AY24" s="48"/>
      <c r="AZ24" s="55">
        <f t="shared" si="0"/>
        <v>0</v>
      </c>
    </row>
    <row r="25" spans="1:52" x14ac:dyDescent="0.45">
      <c r="A25" s="89">
        <v>19</v>
      </c>
      <c r="B25" s="90" t="str">
        <f>IF(小５_データ入力シート!B25="","",小５_データ入力シート!B25)</f>
        <v/>
      </c>
      <c r="C25" s="91" t="str">
        <f>IF(小５_データ入力シート!C25="","",小５_データ入力シート!C25)</f>
        <v/>
      </c>
      <c r="D25" s="92" t="str">
        <f>IF(小５_データ入力シート!D25="","",小５_データ入力シート!D25)</f>
        <v/>
      </c>
      <c r="E25" s="93" t="str">
        <f>IF(小５_データ入力シート!E25="","",小５_データ入力シート!E25)</f>
        <v/>
      </c>
      <c r="F25" s="93" t="str">
        <f>IF(小５_データ入力シート!F25="","",小５_データ入力シート!F25)</f>
        <v/>
      </c>
      <c r="G25" s="93" t="str">
        <f>IF(小５_データ入力シート!G25="","",小５_データ入力シート!G25)</f>
        <v/>
      </c>
      <c r="H25" s="94" t="str">
        <f>IF(小５_データ入力シート!H25="","",小５_データ入力シート!H25)</f>
        <v/>
      </c>
      <c r="I25" s="147"/>
      <c r="J25" s="148"/>
      <c r="K25" s="149"/>
      <c r="L25" s="150"/>
      <c r="M25" s="148"/>
      <c r="N25" s="149"/>
      <c r="O25" s="150"/>
      <c r="P25" s="148"/>
      <c r="Q25" s="149"/>
      <c r="R25" s="150"/>
      <c r="S25" s="148"/>
      <c r="T25" s="149"/>
      <c r="U25" s="150"/>
      <c r="V25" s="148"/>
      <c r="W25" s="149"/>
      <c r="X25" s="150"/>
      <c r="Y25" s="148"/>
      <c r="Z25" s="149"/>
      <c r="AA25" s="150"/>
      <c r="AB25" s="148"/>
      <c r="AC25" s="149"/>
      <c r="AD25" s="150"/>
      <c r="AE25" s="148"/>
      <c r="AF25" s="149"/>
      <c r="AG25" s="150"/>
      <c r="AH25" s="148"/>
      <c r="AI25" s="151"/>
      <c r="AJ25" s="152"/>
      <c r="AK25" s="153"/>
      <c r="AL25" s="153"/>
      <c r="AM25" s="153"/>
      <c r="AN25" s="153"/>
      <c r="AO25" s="153"/>
      <c r="AP25" s="153"/>
      <c r="AQ25" s="153"/>
      <c r="AR25" s="153"/>
      <c r="AS25" s="154"/>
      <c r="AT25" s="155"/>
      <c r="AU25" s="48"/>
      <c r="AV25" s="156"/>
      <c r="AW25" s="157"/>
      <c r="AX25" s="158"/>
      <c r="AY25" s="48"/>
      <c r="AZ25" s="55">
        <f t="shared" si="0"/>
        <v>0</v>
      </c>
    </row>
    <row r="26" spans="1:52" x14ac:dyDescent="0.45">
      <c r="A26" s="89">
        <v>20</v>
      </c>
      <c r="B26" s="90" t="str">
        <f>IF(小５_データ入力シート!B26="","",小５_データ入力シート!B26)</f>
        <v/>
      </c>
      <c r="C26" s="91" t="str">
        <f>IF(小５_データ入力シート!C26="","",小５_データ入力シート!C26)</f>
        <v/>
      </c>
      <c r="D26" s="92" t="str">
        <f>IF(小５_データ入力シート!D26="","",小５_データ入力シート!D26)</f>
        <v/>
      </c>
      <c r="E26" s="93" t="str">
        <f>IF(小５_データ入力シート!E26="","",小５_データ入力シート!E26)</f>
        <v/>
      </c>
      <c r="F26" s="93" t="str">
        <f>IF(小５_データ入力シート!F26="","",小５_データ入力シート!F26)</f>
        <v/>
      </c>
      <c r="G26" s="93" t="str">
        <f>IF(小５_データ入力シート!G26="","",小５_データ入力シート!G26)</f>
        <v/>
      </c>
      <c r="H26" s="94" t="str">
        <f>IF(小５_データ入力シート!H26="","",小５_データ入力シート!H26)</f>
        <v/>
      </c>
      <c r="I26" s="147"/>
      <c r="J26" s="148"/>
      <c r="K26" s="149"/>
      <c r="L26" s="150"/>
      <c r="M26" s="148"/>
      <c r="N26" s="149"/>
      <c r="O26" s="150"/>
      <c r="P26" s="148"/>
      <c r="Q26" s="149"/>
      <c r="R26" s="150"/>
      <c r="S26" s="148"/>
      <c r="T26" s="149"/>
      <c r="U26" s="150"/>
      <c r="V26" s="148"/>
      <c r="W26" s="149"/>
      <c r="X26" s="150"/>
      <c r="Y26" s="148"/>
      <c r="Z26" s="149"/>
      <c r="AA26" s="150"/>
      <c r="AB26" s="148"/>
      <c r="AC26" s="149"/>
      <c r="AD26" s="150"/>
      <c r="AE26" s="148"/>
      <c r="AF26" s="149"/>
      <c r="AG26" s="150"/>
      <c r="AH26" s="148"/>
      <c r="AI26" s="151"/>
      <c r="AJ26" s="152"/>
      <c r="AK26" s="153"/>
      <c r="AL26" s="153"/>
      <c r="AM26" s="153"/>
      <c r="AN26" s="153"/>
      <c r="AO26" s="153"/>
      <c r="AP26" s="153"/>
      <c r="AQ26" s="153"/>
      <c r="AR26" s="153"/>
      <c r="AS26" s="154"/>
      <c r="AT26" s="155"/>
      <c r="AU26" s="48"/>
      <c r="AV26" s="156"/>
      <c r="AW26" s="157"/>
      <c r="AX26" s="158"/>
      <c r="AY26" s="48"/>
      <c r="AZ26" s="55">
        <f t="shared" si="0"/>
        <v>0</v>
      </c>
    </row>
    <row r="27" spans="1:52" x14ac:dyDescent="0.45">
      <c r="A27" s="89">
        <v>21</v>
      </c>
      <c r="B27" s="90" t="str">
        <f>IF(小５_データ入力シート!B27="","",小５_データ入力シート!B27)</f>
        <v/>
      </c>
      <c r="C27" s="91" t="str">
        <f>IF(小５_データ入力シート!C27="","",小５_データ入力シート!C27)</f>
        <v/>
      </c>
      <c r="D27" s="92" t="str">
        <f>IF(小５_データ入力シート!D27="","",小５_データ入力シート!D27)</f>
        <v/>
      </c>
      <c r="E27" s="93" t="str">
        <f>IF(小５_データ入力シート!E27="","",小５_データ入力シート!E27)</f>
        <v/>
      </c>
      <c r="F27" s="93" t="str">
        <f>IF(小５_データ入力シート!F27="","",小５_データ入力シート!F27)</f>
        <v/>
      </c>
      <c r="G27" s="93" t="str">
        <f>IF(小５_データ入力シート!G27="","",小５_データ入力シート!G27)</f>
        <v/>
      </c>
      <c r="H27" s="94" t="str">
        <f>IF(小５_データ入力シート!H27="","",小５_データ入力シート!H27)</f>
        <v/>
      </c>
      <c r="I27" s="147"/>
      <c r="J27" s="148"/>
      <c r="K27" s="149"/>
      <c r="L27" s="150"/>
      <c r="M27" s="148"/>
      <c r="N27" s="149"/>
      <c r="O27" s="150"/>
      <c r="P27" s="148"/>
      <c r="Q27" s="149"/>
      <c r="R27" s="150"/>
      <c r="S27" s="148"/>
      <c r="T27" s="149"/>
      <c r="U27" s="150"/>
      <c r="V27" s="148"/>
      <c r="W27" s="149"/>
      <c r="X27" s="150"/>
      <c r="Y27" s="148"/>
      <c r="Z27" s="149"/>
      <c r="AA27" s="150"/>
      <c r="AB27" s="148"/>
      <c r="AC27" s="149"/>
      <c r="AD27" s="150"/>
      <c r="AE27" s="148"/>
      <c r="AF27" s="149"/>
      <c r="AG27" s="150"/>
      <c r="AH27" s="148"/>
      <c r="AI27" s="151"/>
      <c r="AJ27" s="152"/>
      <c r="AK27" s="153"/>
      <c r="AL27" s="153"/>
      <c r="AM27" s="153"/>
      <c r="AN27" s="153"/>
      <c r="AO27" s="153"/>
      <c r="AP27" s="153"/>
      <c r="AQ27" s="153"/>
      <c r="AR27" s="153"/>
      <c r="AS27" s="154"/>
      <c r="AT27" s="155"/>
      <c r="AU27" s="48"/>
      <c r="AV27" s="156"/>
      <c r="AW27" s="157"/>
      <c r="AX27" s="158"/>
      <c r="AY27" s="48"/>
      <c r="AZ27" s="55">
        <f t="shared" si="0"/>
        <v>0</v>
      </c>
    </row>
    <row r="28" spans="1:52" x14ac:dyDescent="0.45">
      <c r="A28" s="89">
        <v>22</v>
      </c>
      <c r="B28" s="90" t="str">
        <f>IF(小５_データ入力シート!B28="","",小５_データ入力シート!B28)</f>
        <v/>
      </c>
      <c r="C28" s="91" t="str">
        <f>IF(小５_データ入力シート!C28="","",小５_データ入力シート!C28)</f>
        <v/>
      </c>
      <c r="D28" s="92" t="str">
        <f>IF(小５_データ入力シート!D28="","",小５_データ入力シート!D28)</f>
        <v/>
      </c>
      <c r="E28" s="93" t="str">
        <f>IF(小５_データ入力シート!E28="","",小５_データ入力シート!E28)</f>
        <v/>
      </c>
      <c r="F28" s="93" t="str">
        <f>IF(小５_データ入力シート!F28="","",小５_データ入力シート!F28)</f>
        <v/>
      </c>
      <c r="G28" s="93" t="str">
        <f>IF(小５_データ入力シート!G28="","",小５_データ入力シート!G28)</f>
        <v/>
      </c>
      <c r="H28" s="94" t="str">
        <f>IF(小５_データ入力シート!H28="","",小５_データ入力シート!H28)</f>
        <v/>
      </c>
      <c r="I28" s="147"/>
      <c r="J28" s="148"/>
      <c r="K28" s="149"/>
      <c r="L28" s="150"/>
      <c r="M28" s="148"/>
      <c r="N28" s="149"/>
      <c r="O28" s="150"/>
      <c r="P28" s="148"/>
      <c r="Q28" s="149"/>
      <c r="R28" s="150"/>
      <c r="S28" s="148"/>
      <c r="T28" s="149"/>
      <c r="U28" s="150"/>
      <c r="V28" s="148"/>
      <c r="W28" s="149"/>
      <c r="X28" s="150"/>
      <c r="Y28" s="148"/>
      <c r="Z28" s="149"/>
      <c r="AA28" s="150"/>
      <c r="AB28" s="148"/>
      <c r="AC28" s="149"/>
      <c r="AD28" s="150"/>
      <c r="AE28" s="148"/>
      <c r="AF28" s="149"/>
      <c r="AG28" s="150"/>
      <c r="AH28" s="148"/>
      <c r="AI28" s="151"/>
      <c r="AJ28" s="152"/>
      <c r="AK28" s="153"/>
      <c r="AL28" s="153"/>
      <c r="AM28" s="153"/>
      <c r="AN28" s="153"/>
      <c r="AO28" s="153"/>
      <c r="AP28" s="153"/>
      <c r="AQ28" s="153"/>
      <c r="AR28" s="153"/>
      <c r="AS28" s="154"/>
      <c r="AT28" s="155"/>
      <c r="AU28" s="48"/>
      <c r="AV28" s="156"/>
      <c r="AW28" s="157"/>
      <c r="AX28" s="158"/>
      <c r="AY28" s="48"/>
      <c r="AZ28" s="55">
        <f t="shared" si="0"/>
        <v>0</v>
      </c>
    </row>
    <row r="29" spans="1:52" x14ac:dyDescent="0.45">
      <c r="A29" s="89">
        <v>23</v>
      </c>
      <c r="B29" s="90" t="str">
        <f>IF(小５_データ入力シート!B29="","",小５_データ入力シート!B29)</f>
        <v/>
      </c>
      <c r="C29" s="91" t="str">
        <f>IF(小５_データ入力シート!C29="","",小５_データ入力シート!C29)</f>
        <v/>
      </c>
      <c r="D29" s="92" t="str">
        <f>IF(小５_データ入力シート!D29="","",小５_データ入力シート!D29)</f>
        <v/>
      </c>
      <c r="E29" s="93" t="str">
        <f>IF(小５_データ入力シート!E29="","",小５_データ入力シート!E29)</f>
        <v/>
      </c>
      <c r="F29" s="93" t="str">
        <f>IF(小５_データ入力シート!F29="","",小５_データ入力シート!F29)</f>
        <v/>
      </c>
      <c r="G29" s="93" t="str">
        <f>IF(小５_データ入力シート!G29="","",小５_データ入力シート!G29)</f>
        <v/>
      </c>
      <c r="H29" s="94" t="str">
        <f>IF(小５_データ入力シート!H29="","",小５_データ入力シート!H29)</f>
        <v/>
      </c>
      <c r="I29" s="147"/>
      <c r="J29" s="148"/>
      <c r="K29" s="149"/>
      <c r="L29" s="150"/>
      <c r="M29" s="148"/>
      <c r="N29" s="149"/>
      <c r="O29" s="150"/>
      <c r="P29" s="148"/>
      <c r="Q29" s="149"/>
      <c r="R29" s="150"/>
      <c r="S29" s="148"/>
      <c r="T29" s="149"/>
      <c r="U29" s="150"/>
      <c r="V29" s="148"/>
      <c r="W29" s="149"/>
      <c r="X29" s="150"/>
      <c r="Y29" s="148"/>
      <c r="Z29" s="149"/>
      <c r="AA29" s="150"/>
      <c r="AB29" s="148"/>
      <c r="AC29" s="149"/>
      <c r="AD29" s="150"/>
      <c r="AE29" s="148"/>
      <c r="AF29" s="149"/>
      <c r="AG29" s="150"/>
      <c r="AH29" s="148"/>
      <c r="AI29" s="151"/>
      <c r="AJ29" s="152"/>
      <c r="AK29" s="153"/>
      <c r="AL29" s="153"/>
      <c r="AM29" s="153"/>
      <c r="AN29" s="153"/>
      <c r="AO29" s="153"/>
      <c r="AP29" s="153"/>
      <c r="AQ29" s="153"/>
      <c r="AR29" s="153"/>
      <c r="AS29" s="154"/>
      <c r="AT29" s="155"/>
      <c r="AU29" s="48"/>
      <c r="AV29" s="156"/>
      <c r="AW29" s="157"/>
      <c r="AX29" s="158"/>
      <c r="AY29" s="48"/>
      <c r="AZ29" s="55">
        <f t="shared" si="0"/>
        <v>0</v>
      </c>
    </row>
    <row r="30" spans="1:52" x14ac:dyDescent="0.45">
      <c r="A30" s="89">
        <v>24</v>
      </c>
      <c r="B30" s="90" t="str">
        <f>IF(小５_データ入力シート!B30="","",小５_データ入力シート!B30)</f>
        <v/>
      </c>
      <c r="C30" s="91" t="str">
        <f>IF(小５_データ入力シート!C30="","",小５_データ入力シート!C30)</f>
        <v/>
      </c>
      <c r="D30" s="92" t="str">
        <f>IF(小５_データ入力シート!D30="","",小５_データ入力シート!D30)</f>
        <v/>
      </c>
      <c r="E30" s="93" t="str">
        <f>IF(小５_データ入力シート!E30="","",小５_データ入力シート!E30)</f>
        <v/>
      </c>
      <c r="F30" s="93" t="str">
        <f>IF(小５_データ入力シート!F30="","",小５_データ入力シート!F30)</f>
        <v/>
      </c>
      <c r="G30" s="93" t="str">
        <f>IF(小５_データ入力シート!G30="","",小５_データ入力シート!G30)</f>
        <v/>
      </c>
      <c r="H30" s="94" t="str">
        <f>IF(小５_データ入力シート!H30="","",小５_データ入力シート!H30)</f>
        <v/>
      </c>
      <c r="I30" s="147"/>
      <c r="J30" s="148"/>
      <c r="K30" s="149"/>
      <c r="L30" s="150"/>
      <c r="M30" s="148"/>
      <c r="N30" s="149"/>
      <c r="O30" s="150"/>
      <c r="P30" s="148"/>
      <c r="Q30" s="149"/>
      <c r="R30" s="150"/>
      <c r="S30" s="148"/>
      <c r="T30" s="149"/>
      <c r="U30" s="150"/>
      <c r="V30" s="148"/>
      <c r="W30" s="149"/>
      <c r="X30" s="150"/>
      <c r="Y30" s="148"/>
      <c r="Z30" s="149"/>
      <c r="AA30" s="150"/>
      <c r="AB30" s="148"/>
      <c r="AC30" s="149"/>
      <c r="AD30" s="150"/>
      <c r="AE30" s="148"/>
      <c r="AF30" s="149"/>
      <c r="AG30" s="150"/>
      <c r="AH30" s="148"/>
      <c r="AI30" s="151"/>
      <c r="AJ30" s="152"/>
      <c r="AK30" s="153"/>
      <c r="AL30" s="153"/>
      <c r="AM30" s="153"/>
      <c r="AN30" s="153"/>
      <c r="AO30" s="153"/>
      <c r="AP30" s="153"/>
      <c r="AQ30" s="153"/>
      <c r="AR30" s="153"/>
      <c r="AS30" s="154"/>
      <c r="AT30" s="155"/>
      <c r="AU30" s="48"/>
      <c r="AV30" s="156"/>
      <c r="AW30" s="157"/>
      <c r="AX30" s="158"/>
      <c r="AY30" s="48"/>
      <c r="AZ30" s="55">
        <f t="shared" si="0"/>
        <v>0</v>
      </c>
    </row>
    <row r="31" spans="1:52" x14ac:dyDescent="0.45">
      <c r="A31" s="89">
        <v>25</v>
      </c>
      <c r="B31" s="90" t="str">
        <f>IF(小５_データ入力シート!B31="","",小５_データ入力シート!B31)</f>
        <v/>
      </c>
      <c r="C31" s="91" t="str">
        <f>IF(小５_データ入力シート!C31="","",小５_データ入力シート!C31)</f>
        <v/>
      </c>
      <c r="D31" s="92" t="str">
        <f>IF(小５_データ入力シート!D31="","",小５_データ入力シート!D31)</f>
        <v/>
      </c>
      <c r="E31" s="93" t="str">
        <f>IF(小５_データ入力シート!E31="","",小５_データ入力シート!E31)</f>
        <v/>
      </c>
      <c r="F31" s="93" t="str">
        <f>IF(小５_データ入力シート!F31="","",小５_データ入力シート!F31)</f>
        <v/>
      </c>
      <c r="G31" s="93" t="str">
        <f>IF(小５_データ入力シート!G31="","",小５_データ入力シート!G31)</f>
        <v/>
      </c>
      <c r="H31" s="94" t="str">
        <f>IF(小５_データ入力シート!H31="","",小５_データ入力シート!H31)</f>
        <v/>
      </c>
      <c r="I31" s="147"/>
      <c r="J31" s="148"/>
      <c r="K31" s="149"/>
      <c r="L31" s="150"/>
      <c r="M31" s="148"/>
      <c r="N31" s="149"/>
      <c r="O31" s="150"/>
      <c r="P31" s="148"/>
      <c r="Q31" s="149"/>
      <c r="R31" s="150"/>
      <c r="S31" s="148"/>
      <c r="T31" s="149"/>
      <c r="U31" s="150"/>
      <c r="V31" s="148"/>
      <c r="W31" s="149"/>
      <c r="X31" s="150"/>
      <c r="Y31" s="148"/>
      <c r="Z31" s="149"/>
      <c r="AA31" s="150"/>
      <c r="AB31" s="148"/>
      <c r="AC31" s="149"/>
      <c r="AD31" s="150"/>
      <c r="AE31" s="148"/>
      <c r="AF31" s="149"/>
      <c r="AG31" s="150"/>
      <c r="AH31" s="148"/>
      <c r="AI31" s="151"/>
      <c r="AJ31" s="152"/>
      <c r="AK31" s="153"/>
      <c r="AL31" s="153"/>
      <c r="AM31" s="153"/>
      <c r="AN31" s="153"/>
      <c r="AO31" s="153"/>
      <c r="AP31" s="153"/>
      <c r="AQ31" s="153"/>
      <c r="AR31" s="153"/>
      <c r="AS31" s="154"/>
      <c r="AT31" s="155"/>
      <c r="AU31" s="48"/>
      <c r="AV31" s="156"/>
      <c r="AW31" s="157"/>
      <c r="AX31" s="158"/>
      <c r="AY31" s="48"/>
      <c r="AZ31" s="55">
        <f t="shared" si="0"/>
        <v>0</v>
      </c>
    </row>
    <row r="32" spans="1:52" x14ac:dyDescent="0.45">
      <c r="A32" s="89">
        <v>26</v>
      </c>
      <c r="B32" s="90" t="str">
        <f>IF(小５_データ入力シート!B32="","",小５_データ入力シート!B32)</f>
        <v/>
      </c>
      <c r="C32" s="91" t="str">
        <f>IF(小５_データ入力シート!C32="","",小５_データ入力シート!C32)</f>
        <v/>
      </c>
      <c r="D32" s="92" t="str">
        <f>IF(小５_データ入力シート!D32="","",小５_データ入力シート!D32)</f>
        <v/>
      </c>
      <c r="E32" s="93" t="str">
        <f>IF(小５_データ入力シート!E32="","",小５_データ入力シート!E32)</f>
        <v/>
      </c>
      <c r="F32" s="93" t="str">
        <f>IF(小５_データ入力シート!F32="","",小５_データ入力シート!F32)</f>
        <v/>
      </c>
      <c r="G32" s="93" t="str">
        <f>IF(小５_データ入力シート!G32="","",小５_データ入力シート!G32)</f>
        <v/>
      </c>
      <c r="H32" s="94" t="str">
        <f>IF(小５_データ入力シート!H32="","",小５_データ入力シート!H32)</f>
        <v/>
      </c>
      <c r="I32" s="147"/>
      <c r="J32" s="148"/>
      <c r="K32" s="149"/>
      <c r="L32" s="150"/>
      <c r="M32" s="148"/>
      <c r="N32" s="149"/>
      <c r="O32" s="150"/>
      <c r="P32" s="148"/>
      <c r="Q32" s="149"/>
      <c r="R32" s="150"/>
      <c r="S32" s="148"/>
      <c r="T32" s="149"/>
      <c r="U32" s="150"/>
      <c r="V32" s="148"/>
      <c r="W32" s="149"/>
      <c r="X32" s="150"/>
      <c r="Y32" s="148"/>
      <c r="Z32" s="149"/>
      <c r="AA32" s="150"/>
      <c r="AB32" s="148"/>
      <c r="AC32" s="149"/>
      <c r="AD32" s="150"/>
      <c r="AE32" s="148"/>
      <c r="AF32" s="149"/>
      <c r="AG32" s="150"/>
      <c r="AH32" s="148"/>
      <c r="AI32" s="151"/>
      <c r="AJ32" s="152"/>
      <c r="AK32" s="153"/>
      <c r="AL32" s="153"/>
      <c r="AM32" s="153"/>
      <c r="AN32" s="153"/>
      <c r="AO32" s="153"/>
      <c r="AP32" s="153"/>
      <c r="AQ32" s="153"/>
      <c r="AR32" s="153"/>
      <c r="AS32" s="154"/>
      <c r="AT32" s="155"/>
      <c r="AU32" s="48"/>
      <c r="AV32" s="156"/>
      <c r="AW32" s="157"/>
      <c r="AX32" s="158"/>
      <c r="AY32" s="48"/>
      <c r="AZ32" s="55">
        <f t="shared" si="0"/>
        <v>0</v>
      </c>
    </row>
    <row r="33" spans="1:52" x14ac:dyDescent="0.45">
      <c r="A33" s="89">
        <v>27</v>
      </c>
      <c r="B33" s="90" t="str">
        <f>IF(小５_データ入力シート!B33="","",小５_データ入力シート!B33)</f>
        <v/>
      </c>
      <c r="C33" s="91" t="str">
        <f>IF(小５_データ入力シート!C33="","",小５_データ入力シート!C33)</f>
        <v/>
      </c>
      <c r="D33" s="92" t="str">
        <f>IF(小５_データ入力シート!D33="","",小５_データ入力シート!D33)</f>
        <v/>
      </c>
      <c r="E33" s="93" t="str">
        <f>IF(小５_データ入力シート!E33="","",小５_データ入力シート!E33)</f>
        <v/>
      </c>
      <c r="F33" s="93" t="str">
        <f>IF(小５_データ入力シート!F33="","",小５_データ入力シート!F33)</f>
        <v/>
      </c>
      <c r="G33" s="93" t="str">
        <f>IF(小５_データ入力シート!G33="","",小５_データ入力シート!G33)</f>
        <v/>
      </c>
      <c r="H33" s="94" t="str">
        <f>IF(小５_データ入力シート!H33="","",小５_データ入力シート!H33)</f>
        <v/>
      </c>
      <c r="I33" s="147"/>
      <c r="J33" s="148"/>
      <c r="K33" s="149"/>
      <c r="L33" s="150"/>
      <c r="M33" s="148"/>
      <c r="N33" s="149"/>
      <c r="O33" s="150"/>
      <c r="P33" s="148"/>
      <c r="Q33" s="149"/>
      <c r="R33" s="150"/>
      <c r="S33" s="148"/>
      <c r="T33" s="149"/>
      <c r="U33" s="150"/>
      <c r="V33" s="148"/>
      <c r="W33" s="149"/>
      <c r="X33" s="150"/>
      <c r="Y33" s="148"/>
      <c r="Z33" s="149"/>
      <c r="AA33" s="150"/>
      <c r="AB33" s="148"/>
      <c r="AC33" s="149"/>
      <c r="AD33" s="150"/>
      <c r="AE33" s="148"/>
      <c r="AF33" s="149"/>
      <c r="AG33" s="150"/>
      <c r="AH33" s="148"/>
      <c r="AI33" s="151"/>
      <c r="AJ33" s="152"/>
      <c r="AK33" s="153"/>
      <c r="AL33" s="153"/>
      <c r="AM33" s="153"/>
      <c r="AN33" s="153"/>
      <c r="AO33" s="153"/>
      <c r="AP33" s="153"/>
      <c r="AQ33" s="153"/>
      <c r="AR33" s="153"/>
      <c r="AS33" s="154"/>
      <c r="AT33" s="155"/>
      <c r="AU33" s="48"/>
      <c r="AV33" s="156"/>
      <c r="AW33" s="157"/>
      <c r="AX33" s="158"/>
      <c r="AY33" s="48"/>
      <c r="AZ33" s="55">
        <f t="shared" si="0"/>
        <v>0</v>
      </c>
    </row>
    <row r="34" spans="1:52" x14ac:dyDescent="0.45">
      <c r="A34" s="89">
        <v>28</v>
      </c>
      <c r="B34" s="90" t="str">
        <f>IF(小５_データ入力シート!B34="","",小５_データ入力シート!B34)</f>
        <v/>
      </c>
      <c r="C34" s="91" t="str">
        <f>IF(小５_データ入力シート!C34="","",小５_データ入力シート!C34)</f>
        <v/>
      </c>
      <c r="D34" s="92" t="str">
        <f>IF(小５_データ入力シート!D34="","",小５_データ入力シート!D34)</f>
        <v/>
      </c>
      <c r="E34" s="93" t="str">
        <f>IF(小５_データ入力シート!E34="","",小５_データ入力シート!E34)</f>
        <v/>
      </c>
      <c r="F34" s="93" t="str">
        <f>IF(小５_データ入力シート!F34="","",小５_データ入力シート!F34)</f>
        <v/>
      </c>
      <c r="G34" s="93" t="str">
        <f>IF(小５_データ入力シート!G34="","",小５_データ入力シート!G34)</f>
        <v/>
      </c>
      <c r="H34" s="94" t="str">
        <f>IF(小５_データ入力シート!H34="","",小５_データ入力シート!H34)</f>
        <v/>
      </c>
      <c r="I34" s="147"/>
      <c r="J34" s="148"/>
      <c r="K34" s="149"/>
      <c r="L34" s="150"/>
      <c r="M34" s="148"/>
      <c r="N34" s="149"/>
      <c r="O34" s="150"/>
      <c r="P34" s="148"/>
      <c r="Q34" s="149"/>
      <c r="R34" s="150"/>
      <c r="S34" s="148"/>
      <c r="T34" s="149"/>
      <c r="U34" s="150"/>
      <c r="V34" s="148"/>
      <c r="W34" s="149"/>
      <c r="X34" s="150"/>
      <c r="Y34" s="148"/>
      <c r="Z34" s="149"/>
      <c r="AA34" s="150"/>
      <c r="AB34" s="148"/>
      <c r="AC34" s="149"/>
      <c r="AD34" s="150"/>
      <c r="AE34" s="148"/>
      <c r="AF34" s="149"/>
      <c r="AG34" s="150"/>
      <c r="AH34" s="148"/>
      <c r="AI34" s="151"/>
      <c r="AJ34" s="152"/>
      <c r="AK34" s="153"/>
      <c r="AL34" s="153"/>
      <c r="AM34" s="153"/>
      <c r="AN34" s="153"/>
      <c r="AO34" s="153"/>
      <c r="AP34" s="153"/>
      <c r="AQ34" s="153"/>
      <c r="AR34" s="153"/>
      <c r="AS34" s="154"/>
      <c r="AT34" s="155"/>
      <c r="AU34" s="48"/>
      <c r="AV34" s="156"/>
      <c r="AW34" s="157"/>
      <c r="AX34" s="158"/>
      <c r="AY34" s="48"/>
      <c r="AZ34" s="55">
        <f t="shared" si="0"/>
        <v>0</v>
      </c>
    </row>
    <row r="35" spans="1:52" x14ac:dyDescent="0.45">
      <c r="A35" s="89">
        <v>29</v>
      </c>
      <c r="B35" s="90" t="str">
        <f>IF(小５_データ入力シート!B35="","",小５_データ入力シート!B35)</f>
        <v/>
      </c>
      <c r="C35" s="91" t="str">
        <f>IF(小５_データ入力シート!C35="","",小５_データ入力シート!C35)</f>
        <v/>
      </c>
      <c r="D35" s="92" t="str">
        <f>IF(小５_データ入力シート!D35="","",小５_データ入力シート!D35)</f>
        <v/>
      </c>
      <c r="E35" s="93" t="str">
        <f>IF(小５_データ入力シート!E35="","",小５_データ入力シート!E35)</f>
        <v/>
      </c>
      <c r="F35" s="93" t="str">
        <f>IF(小５_データ入力シート!F35="","",小５_データ入力シート!F35)</f>
        <v/>
      </c>
      <c r="G35" s="93" t="str">
        <f>IF(小５_データ入力シート!G35="","",小５_データ入力シート!G35)</f>
        <v/>
      </c>
      <c r="H35" s="94" t="str">
        <f>IF(小５_データ入力シート!H35="","",小５_データ入力シート!H35)</f>
        <v/>
      </c>
      <c r="I35" s="147"/>
      <c r="J35" s="148"/>
      <c r="K35" s="149"/>
      <c r="L35" s="150"/>
      <c r="M35" s="148"/>
      <c r="N35" s="149"/>
      <c r="O35" s="150"/>
      <c r="P35" s="148"/>
      <c r="Q35" s="149"/>
      <c r="R35" s="150"/>
      <c r="S35" s="148"/>
      <c r="T35" s="149"/>
      <c r="U35" s="150"/>
      <c r="V35" s="148"/>
      <c r="W35" s="149"/>
      <c r="X35" s="150"/>
      <c r="Y35" s="148"/>
      <c r="Z35" s="149"/>
      <c r="AA35" s="150"/>
      <c r="AB35" s="148"/>
      <c r="AC35" s="149"/>
      <c r="AD35" s="150"/>
      <c r="AE35" s="148"/>
      <c r="AF35" s="149"/>
      <c r="AG35" s="150"/>
      <c r="AH35" s="148"/>
      <c r="AI35" s="151"/>
      <c r="AJ35" s="152"/>
      <c r="AK35" s="153"/>
      <c r="AL35" s="153"/>
      <c r="AM35" s="153"/>
      <c r="AN35" s="153"/>
      <c r="AO35" s="153"/>
      <c r="AP35" s="153"/>
      <c r="AQ35" s="153"/>
      <c r="AR35" s="153"/>
      <c r="AS35" s="154"/>
      <c r="AT35" s="155"/>
      <c r="AU35" s="48"/>
      <c r="AV35" s="156"/>
      <c r="AW35" s="157"/>
      <c r="AX35" s="158"/>
      <c r="AY35" s="48"/>
      <c r="AZ35" s="55">
        <f t="shared" si="0"/>
        <v>0</v>
      </c>
    </row>
    <row r="36" spans="1:52" x14ac:dyDescent="0.45">
      <c r="A36" s="89">
        <v>30</v>
      </c>
      <c r="B36" s="90" t="str">
        <f>IF(小５_データ入力シート!B36="","",小５_データ入力シート!B36)</f>
        <v/>
      </c>
      <c r="C36" s="91" t="str">
        <f>IF(小５_データ入力シート!C36="","",小５_データ入力シート!C36)</f>
        <v/>
      </c>
      <c r="D36" s="92" t="str">
        <f>IF(小５_データ入力シート!D36="","",小５_データ入力シート!D36)</f>
        <v/>
      </c>
      <c r="E36" s="93" t="str">
        <f>IF(小５_データ入力シート!E36="","",小５_データ入力シート!E36)</f>
        <v/>
      </c>
      <c r="F36" s="93" t="str">
        <f>IF(小５_データ入力シート!F36="","",小５_データ入力シート!F36)</f>
        <v/>
      </c>
      <c r="G36" s="93" t="str">
        <f>IF(小５_データ入力シート!G36="","",小５_データ入力シート!G36)</f>
        <v/>
      </c>
      <c r="H36" s="94" t="str">
        <f>IF(小５_データ入力シート!H36="","",小５_データ入力シート!H36)</f>
        <v/>
      </c>
      <c r="I36" s="147"/>
      <c r="J36" s="148"/>
      <c r="K36" s="149"/>
      <c r="L36" s="150"/>
      <c r="M36" s="148"/>
      <c r="N36" s="149"/>
      <c r="O36" s="150"/>
      <c r="P36" s="148"/>
      <c r="Q36" s="149"/>
      <c r="R36" s="150"/>
      <c r="S36" s="148"/>
      <c r="T36" s="149"/>
      <c r="U36" s="150"/>
      <c r="V36" s="148"/>
      <c r="W36" s="149"/>
      <c r="X36" s="150"/>
      <c r="Y36" s="148"/>
      <c r="Z36" s="149"/>
      <c r="AA36" s="150"/>
      <c r="AB36" s="148"/>
      <c r="AC36" s="149"/>
      <c r="AD36" s="150"/>
      <c r="AE36" s="148"/>
      <c r="AF36" s="149"/>
      <c r="AG36" s="150"/>
      <c r="AH36" s="148"/>
      <c r="AI36" s="151"/>
      <c r="AJ36" s="152"/>
      <c r="AK36" s="153"/>
      <c r="AL36" s="153"/>
      <c r="AM36" s="153"/>
      <c r="AN36" s="153"/>
      <c r="AO36" s="153"/>
      <c r="AP36" s="153"/>
      <c r="AQ36" s="153"/>
      <c r="AR36" s="153"/>
      <c r="AS36" s="154"/>
      <c r="AT36" s="155"/>
      <c r="AU36" s="48"/>
      <c r="AV36" s="156"/>
      <c r="AW36" s="157"/>
      <c r="AX36" s="158"/>
      <c r="AY36" s="48"/>
      <c r="AZ36" s="55">
        <f t="shared" si="0"/>
        <v>0</v>
      </c>
    </row>
    <row r="37" spans="1:52" x14ac:dyDescent="0.45">
      <c r="A37" s="89">
        <v>31</v>
      </c>
      <c r="B37" s="90" t="str">
        <f>IF(小５_データ入力シート!B37="","",小５_データ入力シート!B37)</f>
        <v/>
      </c>
      <c r="C37" s="91" t="str">
        <f>IF(小５_データ入力シート!C37="","",小５_データ入力シート!C37)</f>
        <v/>
      </c>
      <c r="D37" s="92" t="str">
        <f>IF(小５_データ入力シート!D37="","",小５_データ入力シート!D37)</f>
        <v/>
      </c>
      <c r="E37" s="93" t="str">
        <f>IF(小５_データ入力シート!E37="","",小５_データ入力シート!E37)</f>
        <v/>
      </c>
      <c r="F37" s="93" t="str">
        <f>IF(小５_データ入力シート!F37="","",小５_データ入力シート!F37)</f>
        <v/>
      </c>
      <c r="G37" s="93" t="str">
        <f>IF(小５_データ入力シート!G37="","",小５_データ入力シート!G37)</f>
        <v/>
      </c>
      <c r="H37" s="94" t="str">
        <f>IF(小５_データ入力シート!H37="","",小５_データ入力シート!H37)</f>
        <v/>
      </c>
      <c r="I37" s="147"/>
      <c r="J37" s="148"/>
      <c r="K37" s="149"/>
      <c r="L37" s="150"/>
      <c r="M37" s="148"/>
      <c r="N37" s="149"/>
      <c r="O37" s="150"/>
      <c r="P37" s="148"/>
      <c r="Q37" s="149"/>
      <c r="R37" s="150"/>
      <c r="S37" s="148"/>
      <c r="T37" s="149"/>
      <c r="U37" s="150"/>
      <c r="V37" s="148"/>
      <c r="W37" s="149"/>
      <c r="X37" s="150"/>
      <c r="Y37" s="148"/>
      <c r="Z37" s="149"/>
      <c r="AA37" s="150"/>
      <c r="AB37" s="148"/>
      <c r="AC37" s="149"/>
      <c r="AD37" s="150"/>
      <c r="AE37" s="148"/>
      <c r="AF37" s="149"/>
      <c r="AG37" s="150"/>
      <c r="AH37" s="148"/>
      <c r="AI37" s="151"/>
      <c r="AJ37" s="152"/>
      <c r="AK37" s="153"/>
      <c r="AL37" s="153"/>
      <c r="AM37" s="153"/>
      <c r="AN37" s="153"/>
      <c r="AO37" s="153"/>
      <c r="AP37" s="153"/>
      <c r="AQ37" s="153"/>
      <c r="AR37" s="153"/>
      <c r="AS37" s="154"/>
      <c r="AT37" s="155"/>
      <c r="AU37" s="48"/>
      <c r="AV37" s="156"/>
      <c r="AW37" s="157"/>
      <c r="AX37" s="158"/>
      <c r="AY37" s="48"/>
      <c r="AZ37" s="55">
        <f t="shared" si="0"/>
        <v>0</v>
      </c>
    </row>
    <row r="38" spans="1:52" x14ac:dyDescent="0.45">
      <c r="A38" s="89">
        <v>32</v>
      </c>
      <c r="B38" s="90" t="str">
        <f>IF(小５_データ入力シート!B38="","",小５_データ入力シート!B38)</f>
        <v/>
      </c>
      <c r="C38" s="91" t="str">
        <f>IF(小５_データ入力シート!C38="","",小５_データ入力シート!C38)</f>
        <v/>
      </c>
      <c r="D38" s="92" t="str">
        <f>IF(小５_データ入力シート!D38="","",小５_データ入力シート!D38)</f>
        <v/>
      </c>
      <c r="E38" s="93" t="str">
        <f>IF(小５_データ入力シート!E38="","",小５_データ入力シート!E38)</f>
        <v/>
      </c>
      <c r="F38" s="93" t="str">
        <f>IF(小５_データ入力シート!F38="","",小５_データ入力シート!F38)</f>
        <v/>
      </c>
      <c r="G38" s="93" t="str">
        <f>IF(小５_データ入力シート!G38="","",小５_データ入力シート!G38)</f>
        <v/>
      </c>
      <c r="H38" s="94" t="str">
        <f>IF(小５_データ入力シート!H38="","",小５_データ入力シート!H38)</f>
        <v/>
      </c>
      <c r="I38" s="147"/>
      <c r="J38" s="148"/>
      <c r="K38" s="149"/>
      <c r="L38" s="150"/>
      <c r="M38" s="148"/>
      <c r="N38" s="149"/>
      <c r="O38" s="150"/>
      <c r="P38" s="148"/>
      <c r="Q38" s="149"/>
      <c r="R38" s="150"/>
      <c r="S38" s="148"/>
      <c r="T38" s="149"/>
      <c r="U38" s="150"/>
      <c r="V38" s="148"/>
      <c r="W38" s="149"/>
      <c r="X38" s="150"/>
      <c r="Y38" s="148"/>
      <c r="Z38" s="149"/>
      <c r="AA38" s="150"/>
      <c r="AB38" s="148"/>
      <c r="AC38" s="149"/>
      <c r="AD38" s="150"/>
      <c r="AE38" s="148"/>
      <c r="AF38" s="149"/>
      <c r="AG38" s="150"/>
      <c r="AH38" s="148"/>
      <c r="AI38" s="151"/>
      <c r="AJ38" s="152"/>
      <c r="AK38" s="153"/>
      <c r="AL38" s="153"/>
      <c r="AM38" s="153"/>
      <c r="AN38" s="153"/>
      <c r="AO38" s="153"/>
      <c r="AP38" s="153"/>
      <c r="AQ38" s="153"/>
      <c r="AR38" s="153"/>
      <c r="AS38" s="154"/>
      <c r="AT38" s="155"/>
      <c r="AU38" s="48"/>
      <c r="AV38" s="156"/>
      <c r="AW38" s="157"/>
      <c r="AX38" s="158"/>
      <c r="AY38" s="48"/>
      <c r="AZ38" s="55">
        <f t="shared" si="0"/>
        <v>0</v>
      </c>
    </row>
    <row r="39" spans="1:52" x14ac:dyDescent="0.45">
      <c r="A39" s="89">
        <v>33</v>
      </c>
      <c r="B39" s="90" t="str">
        <f>IF(小５_データ入力シート!B39="","",小５_データ入力シート!B39)</f>
        <v/>
      </c>
      <c r="C39" s="91" t="str">
        <f>IF(小５_データ入力シート!C39="","",小５_データ入力シート!C39)</f>
        <v/>
      </c>
      <c r="D39" s="92" t="str">
        <f>IF(小５_データ入力シート!D39="","",小５_データ入力シート!D39)</f>
        <v/>
      </c>
      <c r="E39" s="93" t="str">
        <f>IF(小５_データ入力シート!E39="","",小５_データ入力シート!E39)</f>
        <v/>
      </c>
      <c r="F39" s="93" t="str">
        <f>IF(小５_データ入力シート!F39="","",小５_データ入力シート!F39)</f>
        <v/>
      </c>
      <c r="G39" s="93" t="str">
        <f>IF(小５_データ入力シート!G39="","",小５_データ入力シート!G39)</f>
        <v/>
      </c>
      <c r="H39" s="94" t="str">
        <f>IF(小５_データ入力シート!H39="","",小５_データ入力シート!H39)</f>
        <v/>
      </c>
      <c r="I39" s="147"/>
      <c r="J39" s="148"/>
      <c r="K39" s="149"/>
      <c r="L39" s="150"/>
      <c r="M39" s="148"/>
      <c r="N39" s="149"/>
      <c r="O39" s="150"/>
      <c r="P39" s="148"/>
      <c r="Q39" s="149"/>
      <c r="R39" s="150"/>
      <c r="S39" s="148"/>
      <c r="T39" s="149"/>
      <c r="U39" s="150"/>
      <c r="V39" s="148"/>
      <c r="W39" s="149"/>
      <c r="X39" s="150"/>
      <c r="Y39" s="148"/>
      <c r="Z39" s="149"/>
      <c r="AA39" s="150"/>
      <c r="AB39" s="148"/>
      <c r="AC39" s="149"/>
      <c r="AD39" s="150"/>
      <c r="AE39" s="148"/>
      <c r="AF39" s="149"/>
      <c r="AG39" s="150"/>
      <c r="AH39" s="148"/>
      <c r="AI39" s="151"/>
      <c r="AJ39" s="152"/>
      <c r="AK39" s="153"/>
      <c r="AL39" s="153"/>
      <c r="AM39" s="153"/>
      <c r="AN39" s="153"/>
      <c r="AO39" s="153"/>
      <c r="AP39" s="153"/>
      <c r="AQ39" s="153"/>
      <c r="AR39" s="153"/>
      <c r="AS39" s="154"/>
      <c r="AT39" s="155"/>
      <c r="AU39" s="48"/>
      <c r="AV39" s="156"/>
      <c r="AW39" s="157"/>
      <c r="AX39" s="158"/>
      <c r="AY39" s="48"/>
      <c r="AZ39" s="55">
        <f t="shared" si="0"/>
        <v>0</v>
      </c>
    </row>
    <row r="40" spans="1:52" x14ac:dyDescent="0.45">
      <c r="A40" s="89">
        <v>34</v>
      </c>
      <c r="B40" s="90" t="str">
        <f>IF(小５_データ入力シート!B40="","",小５_データ入力シート!B40)</f>
        <v/>
      </c>
      <c r="C40" s="91" t="str">
        <f>IF(小５_データ入力シート!C40="","",小５_データ入力シート!C40)</f>
        <v/>
      </c>
      <c r="D40" s="92" t="str">
        <f>IF(小５_データ入力シート!D40="","",小５_データ入力シート!D40)</f>
        <v/>
      </c>
      <c r="E40" s="93" t="str">
        <f>IF(小５_データ入力シート!E40="","",小５_データ入力シート!E40)</f>
        <v/>
      </c>
      <c r="F40" s="93" t="str">
        <f>IF(小５_データ入力シート!F40="","",小５_データ入力シート!F40)</f>
        <v/>
      </c>
      <c r="G40" s="93" t="str">
        <f>IF(小５_データ入力シート!G40="","",小５_データ入力シート!G40)</f>
        <v/>
      </c>
      <c r="H40" s="94" t="str">
        <f>IF(小５_データ入力シート!H40="","",小５_データ入力シート!H40)</f>
        <v/>
      </c>
      <c r="I40" s="147"/>
      <c r="J40" s="148"/>
      <c r="K40" s="149"/>
      <c r="L40" s="150"/>
      <c r="M40" s="148"/>
      <c r="N40" s="149"/>
      <c r="O40" s="150"/>
      <c r="P40" s="148"/>
      <c r="Q40" s="149"/>
      <c r="R40" s="150"/>
      <c r="S40" s="148"/>
      <c r="T40" s="149"/>
      <c r="U40" s="150"/>
      <c r="V40" s="148"/>
      <c r="W40" s="149"/>
      <c r="X40" s="150"/>
      <c r="Y40" s="148"/>
      <c r="Z40" s="149"/>
      <c r="AA40" s="150"/>
      <c r="AB40" s="148"/>
      <c r="AC40" s="149"/>
      <c r="AD40" s="150"/>
      <c r="AE40" s="148"/>
      <c r="AF40" s="149"/>
      <c r="AG40" s="150"/>
      <c r="AH40" s="148"/>
      <c r="AI40" s="151"/>
      <c r="AJ40" s="152"/>
      <c r="AK40" s="153"/>
      <c r="AL40" s="153"/>
      <c r="AM40" s="153"/>
      <c r="AN40" s="153"/>
      <c r="AO40" s="153"/>
      <c r="AP40" s="153"/>
      <c r="AQ40" s="153"/>
      <c r="AR40" s="153"/>
      <c r="AS40" s="154"/>
      <c r="AT40" s="155"/>
      <c r="AU40" s="48"/>
      <c r="AV40" s="156"/>
      <c r="AW40" s="157"/>
      <c r="AX40" s="158"/>
      <c r="AY40" s="48"/>
      <c r="AZ40" s="55">
        <f t="shared" si="0"/>
        <v>0</v>
      </c>
    </row>
    <row r="41" spans="1:52" x14ac:dyDescent="0.45">
      <c r="A41" s="89">
        <v>35</v>
      </c>
      <c r="B41" s="90" t="str">
        <f>IF(小５_データ入力シート!B41="","",小５_データ入力シート!B41)</f>
        <v/>
      </c>
      <c r="C41" s="91" t="str">
        <f>IF(小５_データ入力シート!C41="","",小５_データ入力シート!C41)</f>
        <v/>
      </c>
      <c r="D41" s="92" t="str">
        <f>IF(小５_データ入力シート!D41="","",小５_データ入力シート!D41)</f>
        <v/>
      </c>
      <c r="E41" s="93" t="str">
        <f>IF(小５_データ入力シート!E41="","",小５_データ入力シート!E41)</f>
        <v/>
      </c>
      <c r="F41" s="93" t="str">
        <f>IF(小５_データ入力シート!F41="","",小５_データ入力シート!F41)</f>
        <v/>
      </c>
      <c r="G41" s="93" t="str">
        <f>IF(小５_データ入力シート!G41="","",小５_データ入力シート!G41)</f>
        <v/>
      </c>
      <c r="H41" s="94" t="str">
        <f>IF(小５_データ入力シート!H41="","",小５_データ入力シート!H41)</f>
        <v/>
      </c>
      <c r="I41" s="147"/>
      <c r="J41" s="148"/>
      <c r="K41" s="149"/>
      <c r="L41" s="150"/>
      <c r="M41" s="148"/>
      <c r="N41" s="149"/>
      <c r="O41" s="150"/>
      <c r="P41" s="148"/>
      <c r="Q41" s="149"/>
      <c r="R41" s="150"/>
      <c r="S41" s="148"/>
      <c r="T41" s="149"/>
      <c r="U41" s="150"/>
      <c r="V41" s="148"/>
      <c r="W41" s="149"/>
      <c r="X41" s="150"/>
      <c r="Y41" s="148"/>
      <c r="Z41" s="149"/>
      <c r="AA41" s="150"/>
      <c r="AB41" s="148"/>
      <c r="AC41" s="149"/>
      <c r="AD41" s="150"/>
      <c r="AE41" s="148"/>
      <c r="AF41" s="149"/>
      <c r="AG41" s="150"/>
      <c r="AH41" s="148"/>
      <c r="AI41" s="151"/>
      <c r="AJ41" s="152"/>
      <c r="AK41" s="153"/>
      <c r="AL41" s="153"/>
      <c r="AM41" s="153"/>
      <c r="AN41" s="153"/>
      <c r="AO41" s="153"/>
      <c r="AP41" s="153"/>
      <c r="AQ41" s="153"/>
      <c r="AR41" s="153"/>
      <c r="AS41" s="154"/>
      <c r="AT41" s="155"/>
      <c r="AU41" s="48"/>
      <c r="AV41" s="156"/>
      <c r="AW41" s="157"/>
      <c r="AX41" s="158"/>
      <c r="AY41" s="48"/>
      <c r="AZ41" s="55">
        <f t="shared" si="0"/>
        <v>0</v>
      </c>
    </row>
    <row r="42" spans="1:52" x14ac:dyDescent="0.45">
      <c r="A42" s="89">
        <v>36</v>
      </c>
      <c r="B42" s="90" t="str">
        <f>IF(小５_データ入力シート!B42="","",小５_データ入力シート!B42)</f>
        <v/>
      </c>
      <c r="C42" s="91" t="str">
        <f>IF(小５_データ入力シート!C42="","",小５_データ入力シート!C42)</f>
        <v/>
      </c>
      <c r="D42" s="92" t="str">
        <f>IF(小５_データ入力シート!D42="","",小５_データ入力シート!D42)</f>
        <v/>
      </c>
      <c r="E42" s="93" t="str">
        <f>IF(小５_データ入力シート!E42="","",小５_データ入力シート!E42)</f>
        <v/>
      </c>
      <c r="F42" s="93" t="str">
        <f>IF(小５_データ入力シート!F42="","",小５_データ入力シート!F42)</f>
        <v/>
      </c>
      <c r="G42" s="93" t="str">
        <f>IF(小５_データ入力シート!G42="","",小５_データ入力シート!G42)</f>
        <v/>
      </c>
      <c r="H42" s="94" t="str">
        <f>IF(小５_データ入力シート!H42="","",小５_データ入力シート!H42)</f>
        <v/>
      </c>
      <c r="I42" s="147"/>
      <c r="J42" s="148"/>
      <c r="K42" s="149"/>
      <c r="L42" s="150"/>
      <c r="M42" s="148"/>
      <c r="N42" s="149"/>
      <c r="O42" s="150"/>
      <c r="P42" s="148"/>
      <c r="Q42" s="149"/>
      <c r="R42" s="150"/>
      <c r="S42" s="148"/>
      <c r="T42" s="149"/>
      <c r="U42" s="150"/>
      <c r="V42" s="148"/>
      <c r="W42" s="149"/>
      <c r="X42" s="150"/>
      <c r="Y42" s="148"/>
      <c r="Z42" s="149"/>
      <c r="AA42" s="150"/>
      <c r="AB42" s="148"/>
      <c r="AC42" s="149"/>
      <c r="AD42" s="150"/>
      <c r="AE42" s="148"/>
      <c r="AF42" s="149"/>
      <c r="AG42" s="150"/>
      <c r="AH42" s="148"/>
      <c r="AI42" s="151"/>
      <c r="AJ42" s="152"/>
      <c r="AK42" s="153"/>
      <c r="AL42" s="153"/>
      <c r="AM42" s="153"/>
      <c r="AN42" s="153"/>
      <c r="AO42" s="153"/>
      <c r="AP42" s="153"/>
      <c r="AQ42" s="153"/>
      <c r="AR42" s="153"/>
      <c r="AS42" s="154"/>
      <c r="AT42" s="155"/>
      <c r="AU42" s="48"/>
      <c r="AV42" s="156"/>
      <c r="AW42" s="157"/>
      <c r="AX42" s="158"/>
      <c r="AY42" s="48"/>
      <c r="AZ42" s="55">
        <f t="shared" si="0"/>
        <v>0</v>
      </c>
    </row>
    <row r="43" spans="1:52" x14ac:dyDescent="0.45">
      <c r="A43" s="89">
        <v>37</v>
      </c>
      <c r="B43" s="90" t="str">
        <f>IF(小５_データ入力シート!B43="","",小５_データ入力シート!B43)</f>
        <v/>
      </c>
      <c r="C43" s="91" t="str">
        <f>IF(小５_データ入力シート!C43="","",小５_データ入力シート!C43)</f>
        <v/>
      </c>
      <c r="D43" s="92" t="str">
        <f>IF(小５_データ入力シート!D43="","",小５_データ入力シート!D43)</f>
        <v/>
      </c>
      <c r="E43" s="93" t="str">
        <f>IF(小５_データ入力シート!E43="","",小５_データ入力シート!E43)</f>
        <v/>
      </c>
      <c r="F43" s="93" t="str">
        <f>IF(小５_データ入力シート!F43="","",小５_データ入力シート!F43)</f>
        <v/>
      </c>
      <c r="G43" s="93" t="str">
        <f>IF(小５_データ入力シート!G43="","",小５_データ入力シート!G43)</f>
        <v/>
      </c>
      <c r="H43" s="94" t="str">
        <f>IF(小５_データ入力シート!H43="","",小５_データ入力シート!H43)</f>
        <v/>
      </c>
      <c r="I43" s="147"/>
      <c r="J43" s="148"/>
      <c r="K43" s="149"/>
      <c r="L43" s="150"/>
      <c r="M43" s="148"/>
      <c r="N43" s="149"/>
      <c r="O43" s="150"/>
      <c r="P43" s="148"/>
      <c r="Q43" s="149"/>
      <c r="R43" s="150"/>
      <c r="S43" s="148"/>
      <c r="T43" s="149"/>
      <c r="U43" s="150"/>
      <c r="V43" s="148"/>
      <c r="W43" s="149"/>
      <c r="X43" s="150"/>
      <c r="Y43" s="148"/>
      <c r="Z43" s="149"/>
      <c r="AA43" s="150"/>
      <c r="AB43" s="148"/>
      <c r="AC43" s="149"/>
      <c r="AD43" s="150"/>
      <c r="AE43" s="148"/>
      <c r="AF43" s="149"/>
      <c r="AG43" s="150"/>
      <c r="AH43" s="148"/>
      <c r="AI43" s="151"/>
      <c r="AJ43" s="152"/>
      <c r="AK43" s="153"/>
      <c r="AL43" s="153"/>
      <c r="AM43" s="153"/>
      <c r="AN43" s="153"/>
      <c r="AO43" s="153"/>
      <c r="AP43" s="153"/>
      <c r="AQ43" s="153"/>
      <c r="AR43" s="153"/>
      <c r="AS43" s="154"/>
      <c r="AT43" s="155"/>
      <c r="AU43" s="48"/>
      <c r="AV43" s="156"/>
      <c r="AW43" s="157"/>
      <c r="AX43" s="158"/>
      <c r="AY43" s="48"/>
      <c r="AZ43" s="55">
        <f t="shared" si="0"/>
        <v>0</v>
      </c>
    </row>
    <row r="44" spans="1:52" x14ac:dyDescent="0.45">
      <c r="A44" s="89">
        <v>38</v>
      </c>
      <c r="B44" s="90" t="str">
        <f>IF(小５_データ入力シート!B44="","",小５_データ入力シート!B44)</f>
        <v/>
      </c>
      <c r="C44" s="91" t="str">
        <f>IF(小５_データ入力シート!C44="","",小５_データ入力シート!C44)</f>
        <v/>
      </c>
      <c r="D44" s="92" t="str">
        <f>IF(小５_データ入力シート!D44="","",小５_データ入力シート!D44)</f>
        <v/>
      </c>
      <c r="E44" s="93" t="str">
        <f>IF(小５_データ入力シート!E44="","",小５_データ入力シート!E44)</f>
        <v/>
      </c>
      <c r="F44" s="93" t="str">
        <f>IF(小５_データ入力シート!F44="","",小５_データ入力シート!F44)</f>
        <v/>
      </c>
      <c r="G44" s="93" t="str">
        <f>IF(小５_データ入力シート!G44="","",小５_データ入力シート!G44)</f>
        <v/>
      </c>
      <c r="H44" s="94" t="str">
        <f>IF(小５_データ入力シート!H44="","",小５_データ入力シート!H44)</f>
        <v/>
      </c>
      <c r="I44" s="147"/>
      <c r="J44" s="148"/>
      <c r="K44" s="149"/>
      <c r="L44" s="150"/>
      <c r="M44" s="148"/>
      <c r="N44" s="149"/>
      <c r="O44" s="150"/>
      <c r="P44" s="148"/>
      <c r="Q44" s="149"/>
      <c r="R44" s="150"/>
      <c r="S44" s="148"/>
      <c r="T44" s="149"/>
      <c r="U44" s="150"/>
      <c r="V44" s="148"/>
      <c r="W44" s="149"/>
      <c r="X44" s="150"/>
      <c r="Y44" s="148"/>
      <c r="Z44" s="149"/>
      <c r="AA44" s="150"/>
      <c r="AB44" s="148"/>
      <c r="AC44" s="149"/>
      <c r="AD44" s="150"/>
      <c r="AE44" s="148"/>
      <c r="AF44" s="149"/>
      <c r="AG44" s="150"/>
      <c r="AH44" s="148"/>
      <c r="AI44" s="151"/>
      <c r="AJ44" s="152"/>
      <c r="AK44" s="153"/>
      <c r="AL44" s="153"/>
      <c r="AM44" s="153"/>
      <c r="AN44" s="153"/>
      <c r="AO44" s="153"/>
      <c r="AP44" s="153"/>
      <c r="AQ44" s="153"/>
      <c r="AR44" s="153"/>
      <c r="AS44" s="154"/>
      <c r="AT44" s="155"/>
      <c r="AU44" s="48"/>
      <c r="AV44" s="156"/>
      <c r="AW44" s="157"/>
      <c r="AX44" s="158"/>
      <c r="AY44" s="48"/>
      <c r="AZ44" s="55">
        <f t="shared" si="0"/>
        <v>0</v>
      </c>
    </row>
    <row r="45" spans="1:52" x14ac:dyDescent="0.45">
      <c r="A45" s="89">
        <v>39</v>
      </c>
      <c r="B45" s="90" t="str">
        <f>IF(小５_データ入力シート!B45="","",小５_データ入力シート!B45)</f>
        <v/>
      </c>
      <c r="C45" s="91" t="str">
        <f>IF(小５_データ入力シート!C45="","",小５_データ入力シート!C45)</f>
        <v/>
      </c>
      <c r="D45" s="92" t="str">
        <f>IF(小５_データ入力シート!D45="","",小５_データ入力シート!D45)</f>
        <v/>
      </c>
      <c r="E45" s="93" t="str">
        <f>IF(小５_データ入力シート!E45="","",小５_データ入力シート!E45)</f>
        <v/>
      </c>
      <c r="F45" s="93" t="str">
        <f>IF(小５_データ入力シート!F45="","",小５_データ入力シート!F45)</f>
        <v/>
      </c>
      <c r="G45" s="93" t="str">
        <f>IF(小５_データ入力シート!G45="","",小５_データ入力シート!G45)</f>
        <v/>
      </c>
      <c r="H45" s="94" t="str">
        <f>IF(小５_データ入力シート!H45="","",小５_データ入力シート!H45)</f>
        <v/>
      </c>
      <c r="I45" s="147"/>
      <c r="J45" s="148"/>
      <c r="K45" s="149"/>
      <c r="L45" s="150"/>
      <c r="M45" s="148"/>
      <c r="N45" s="149"/>
      <c r="O45" s="150"/>
      <c r="P45" s="148"/>
      <c r="Q45" s="149"/>
      <c r="R45" s="150"/>
      <c r="S45" s="148"/>
      <c r="T45" s="149"/>
      <c r="U45" s="150"/>
      <c r="V45" s="148"/>
      <c r="W45" s="149"/>
      <c r="X45" s="150"/>
      <c r="Y45" s="148"/>
      <c r="Z45" s="149"/>
      <c r="AA45" s="150"/>
      <c r="AB45" s="148"/>
      <c r="AC45" s="149"/>
      <c r="AD45" s="150"/>
      <c r="AE45" s="148"/>
      <c r="AF45" s="149"/>
      <c r="AG45" s="150"/>
      <c r="AH45" s="148"/>
      <c r="AI45" s="151"/>
      <c r="AJ45" s="152"/>
      <c r="AK45" s="153"/>
      <c r="AL45" s="153"/>
      <c r="AM45" s="153"/>
      <c r="AN45" s="153"/>
      <c r="AO45" s="153"/>
      <c r="AP45" s="153"/>
      <c r="AQ45" s="153"/>
      <c r="AR45" s="153"/>
      <c r="AS45" s="154"/>
      <c r="AT45" s="155"/>
      <c r="AU45" s="48"/>
      <c r="AV45" s="156"/>
      <c r="AW45" s="157"/>
      <c r="AX45" s="158"/>
      <c r="AY45" s="48"/>
      <c r="AZ45" s="55">
        <f t="shared" si="0"/>
        <v>0</v>
      </c>
    </row>
    <row r="46" spans="1:52" x14ac:dyDescent="0.45">
      <c r="A46" s="89">
        <v>40</v>
      </c>
      <c r="B46" s="90" t="str">
        <f>IF(小５_データ入力シート!B46="","",小５_データ入力シート!B46)</f>
        <v/>
      </c>
      <c r="C46" s="91" t="str">
        <f>IF(小５_データ入力シート!C46="","",小５_データ入力シート!C46)</f>
        <v/>
      </c>
      <c r="D46" s="92" t="str">
        <f>IF(小５_データ入力シート!D46="","",小５_データ入力シート!D46)</f>
        <v/>
      </c>
      <c r="E46" s="93" t="str">
        <f>IF(小５_データ入力シート!E46="","",小５_データ入力シート!E46)</f>
        <v/>
      </c>
      <c r="F46" s="93" t="str">
        <f>IF(小５_データ入力シート!F46="","",小５_データ入力シート!F46)</f>
        <v/>
      </c>
      <c r="G46" s="93" t="str">
        <f>IF(小５_データ入力シート!G46="","",小５_データ入力シート!G46)</f>
        <v/>
      </c>
      <c r="H46" s="94" t="str">
        <f>IF(小５_データ入力シート!H46="","",小５_データ入力シート!H46)</f>
        <v/>
      </c>
      <c r="I46" s="147"/>
      <c r="J46" s="148"/>
      <c r="K46" s="149"/>
      <c r="L46" s="150"/>
      <c r="M46" s="148"/>
      <c r="N46" s="149"/>
      <c r="O46" s="150"/>
      <c r="P46" s="148"/>
      <c r="Q46" s="149"/>
      <c r="R46" s="150"/>
      <c r="S46" s="148"/>
      <c r="T46" s="149"/>
      <c r="U46" s="150"/>
      <c r="V46" s="148"/>
      <c r="W46" s="149"/>
      <c r="X46" s="150"/>
      <c r="Y46" s="148"/>
      <c r="Z46" s="149"/>
      <c r="AA46" s="150"/>
      <c r="AB46" s="148"/>
      <c r="AC46" s="149"/>
      <c r="AD46" s="150"/>
      <c r="AE46" s="148"/>
      <c r="AF46" s="149"/>
      <c r="AG46" s="150"/>
      <c r="AH46" s="148"/>
      <c r="AI46" s="151"/>
      <c r="AJ46" s="152"/>
      <c r="AK46" s="153"/>
      <c r="AL46" s="153"/>
      <c r="AM46" s="153"/>
      <c r="AN46" s="153"/>
      <c r="AO46" s="153"/>
      <c r="AP46" s="153"/>
      <c r="AQ46" s="153"/>
      <c r="AR46" s="153"/>
      <c r="AS46" s="154"/>
      <c r="AT46" s="155"/>
      <c r="AU46" s="48"/>
      <c r="AV46" s="156"/>
      <c r="AW46" s="157"/>
      <c r="AX46" s="158"/>
      <c r="AY46" s="48"/>
      <c r="AZ46" s="55">
        <f t="shared" si="0"/>
        <v>0</v>
      </c>
    </row>
    <row r="47" spans="1:52" x14ac:dyDescent="0.45">
      <c r="A47" s="89">
        <v>41</v>
      </c>
      <c r="B47" s="90" t="str">
        <f>IF(小５_データ入力シート!B47="","",小５_データ入力シート!B47)</f>
        <v/>
      </c>
      <c r="C47" s="91" t="str">
        <f>IF(小５_データ入力シート!C47="","",小５_データ入力シート!C47)</f>
        <v/>
      </c>
      <c r="D47" s="92" t="str">
        <f>IF(小５_データ入力シート!D47="","",小５_データ入力シート!D47)</f>
        <v/>
      </c>
      <c r="E47" s="93" t="str">
        <f>IF(小５_データ入力シート!E47="","",小５_データ入力シート!E47)</f>
        <v/>
      </c>
      <c r="F47" s="93" t="str">
        <f>IF(小５_データ入力シート!F47="","",小５_データ入力シート!F47)</f>
        <v/>
      </c>
      <c r="G47" s="93" t="str">
        <f>IF(小５_データ入力シート!G47="","",小５_データ入力シート!G47)</f>
        <v/>
      </c>
      <c r="H47" s="94" t="str">
        <f>IF(小５_データ入力シート!H47="","",小５_データ入力シート!H47)</f>
        <v/>
      </c>
      <c r="I47" s="147"/>
      <c r="J47" s="148"/>
      <c r="K47" s="149"/>
      <c r="L47" s="150"/>
      <c r="M47" s="148"/>
      <c r="N47" s="149"/>
      <c r="O47" s="150"/>
      <c r="P47" s="148"/>
      <c r="Q47" s="149"/>
      <c r="R47" s="150"/>
      <c r="S47" s="148"/>
      <c r="T47" s="149"/>
      <c r="U47" s="150"/>
      <c r="V47" s="148"/>
      <c r="W47" s="149"/>
      <c r="X47" s="150"/>
      <c r="Y47" s="148"/>
      <c r="Z47" s="149"/>
      <c r="AA47" s="150"/>
      <c r="AB47" s="148"/>
      <c r="AC47" s="149"/>
      <c r="AD47" s="150"/>
      <c r="AE47" s="148"/>
      <c r="AF47" s="149"/>
      <c r="AG47" s="150"/>
      <c r="AH47" s="148"/>
      <c r="AI47" s="151"/>
      <c r="AJ47" s="152"/>
      <c r="AK47" s="153"/>
      <c r="AL47" s="153"/>
      <c r="AM47" s="153"/>
      <c r="AN47" s="153"/>
      <c r="AO47" s="153"/>
      <c r="AP47" s="153"/>
      <c r="AQ47" s="153"/>
      <c r="AR47" s="153"/>
      <c r="AS47" s="154"/>
      <c r="AT47" s="155"/>
      <c r="AU47" s="48"/>
      <c r="AV47" s="156"/>
      <c r="AW47" s="157"/>
      <c r="AX47" s="158"/>
      <c r="AY47" s="48"/>
      <c r="AZ47" s="55">
        <f t="shared" si="0"/>
        <v>0</v>
      </c>
    </row>
    <row r="48" spans="1:52" x14ac:dyDescent="0.45">
      <c r="A48" s="89">
        <v>42</v>
      </c>
      <c r="B48" s="90" t="str">
        <f>IF(小５_データ入力シート!B48="","",小５_データ入力シート!B48)</f>
        <v/>
      </c>
      <c r="C48" s="91" t="str">
        <f>IF(小５_データ入力シート!C48="","",小５_データ入力シート!C48)</f>
        <v/>
      </c>
      <c r="D48" s="92" t="str">
        <f>IF(小５_データ入力シート!D48="","",小５_データ入力シート!D48)</f>
        <v/>
      </c>
      <c r="E48" s="93" t="str">
        <f>IF(小５_データ入力シート!E48="","",小５_データ入力シート!E48)</f>
        <v/>
      </c>
      <c r="F48" s="93" t="str">
        <f>IF(小５_データ入力シート!F48="","",小５_データ入力シート!F48)</f>
        <v/>
      </c>
      <c r="G48" s="93" t="str">
        <f>IF(小５_データ入力シート!G48="","",小５_データ入力シート!G48)</f>
        <v/>
      </c>
      <c r="H48" s="94" t="str">
        <f>IF(小５_データ入力シート!H48="","",小５_データ入力シート!H48)</f>
        <v/>
      </c>
      <c r="I48" s="147"/>
      <c r="J48" s="148"/>
      <c r="K48" s="149"/>
      <c r="L48" s="150"/>
      <c r="M48" s="148"/>
      <c r="N48" s="149"/>
      <c r="O48" s="150"/>
      <c r="P48" s="148"/>
      <c r="Q48" s="149"/>
      <c r="R48" s="150"/>
      <c r="S48" s="148"/>
      <c r="T48" s="149"/>
      <c r="U48" s="150"/>
      <c r="V48" s="148"/>
      <c r="W48" s="149"/>
      <c r="X48" s="150"/>
      <c r="Y48" s="148"/>
      <c r="Z48" s="149"/>
      <c r="AA48" s="150"/>
      <c r="AB48" s="148"/>
      <c r="AC48" s="149"/>
      <c r="AD48" s="150"/>
      <c r="AE48" s="148"/>
      <c r="AF48" s="149"/>
      <c r="AG48" s="150"/>
      <c r="AH48" s="148"/>
      <c r="AI48" s="151"/>
      <c r="AJ48" s="152"/>
      <c r="AK48" s="153"/>
      <c r="AL48" s="153"/>
      <c r="AM48" s="153"/>
      <c r="AN48" s="153"/>
      <c r="AO48" s="153"/>
      <c r="AP48" s="153"/>
      <c r="AQ48" s="153"/>
      <c r="AR48" s="153"/>
      <c r="AS48" s="154"/>
      <c r="AT48" s="155"/>
      <c r="AU48" s="48"/>
      <c r="AV48" s="156"/>
      <c r="AW48" s="157"/>
      <c r="AX48" s="158"/>
      <c r="AY48" s="48"/>
      <c r="AZ48" s="55">
        <f t="shared" si="0"/>
        <v>0</v>
      </c>
    </row>
    <row r="49" spans="1:52" x14ac:dyDescent="0.45">
      <c r="A49" s="89">
        <v>43</v>
      </c>
      <c r="B49" s="90" t="str">
        <f>IF(小５_データ入力シート!B49="","",小５_データ入力シート!B49)</f>
        <v/>
      </c>
      <c r="C49" s="91" t="str">
        <f>IF(小５_データ入力シート!C49="","",小５_データ入力シート!C49)</f>
        <v/>
      </c>
      <c r="D49" s="92" t="str">
        <f>IF(小５_データ入力シート!D49="","",小５_データ入力シート!D49)</f>
        <v/>
      </c>
      <c r="E49" s="93" t="str">
        <f>IF(小５_データ入力シート!E49="","",小５_データ入力シート!E49)</f>
        <v/>
      </c>
      <c r="F49" s="93" t="str">
        <f>IF(小５_データ入力シート!F49="","",小５_データ入力シート!F49)</f>
        <v/>
      </c>
      <c r="G49" s="93" t="str">
        <f>IF(小５_データ入力シート!G49="","",小５_データ入力シート!G49)</f>
        <v/>
      </c>
      <c r="H49" s="94" t="str">
        <f>IF(小５_データ入力シート!H49="","",小５_データ入力シート!H49)</f>
        <v/>
      </c>
      <c r="I49" s="147"/>
      <c r="J49" s="148"/>
      <c r="K49" s="149"/>
      <c r="L49" s="150"/>
      <c r="M49" s="148"/>
      <c r="N49" s="149"/>
      <c r="O49" s="150"/>
      <c r="P49" s="148"/>
      <c r="Q49" s="149"/>
      <c r="R49" s="150"/>
      <c r="S49" s="148"/>
      <c r="T49" s="149"/>
      <c r="U49" s="150"/>
      <c r="V49" s="148"/>
      <c r="W49" s="149"/>
      <c r="X49" s="150"/>
      <c r="Y49" s="148"/>
      <c r="Z49" s="149"/>
      <c r="AA49" s="150"/>
      <c r="AB49" s="148"/>
      <c r="AC49" s="149"/>
      <c r="AD49" s="150"/>
      <c r="AE49" s="148"/>
      <c r="AF49" s="149"/>
      <c r="AG49" s="150"/>
      <c r="AH49" s="148"/>
      <c r="AI49" s="151"/>
      <c r="AJ49" s="152"/>
      <c r="AK49" s="153"/>
      <c r="AL49" s="153"/>
      <c r="AM49" s="153"/>
      <c r="AN49" s="153"/>
      <c r="AO49" s="153"/>
      <c r="AP49" s="153"/>
      <c r="AQ49" s="153"/>
      <c r="AR49" s="153"/>
      <c r="AS49" s="154"/>
      <c r="AT49" s="155"/>
      <c r="AU49" s="48"/>
      <c r="AV49" s="156"/>
      <c r="AW49" s="157"/>
      <c r="AX49" s="158"/>
      <c r="AY49" s="48"/>
      <c r="AZ49" s="55">
        <f t="shared" si="0"/>
        <v>0</v>
      </c>
    </row>
    <row r="50" spans="1:52" x14ac:dyDescent="0.45">
      <c r="A50" s="89">
        <v>44</v>
      </c>
      <c r="B50" s="90" t="str">
        <f>IF(小５_データ入力シート!B50="","",小５_データ入力シート!B50)</f>
        <v/>
      </c>
      <c r="C50" s="91" t="str">
        <f>IF(小５_データ入力シート!C50="","",小５_データ入力シート!C50)</f>
        <v/>
      </c>
      <c r="D50" s="92" t="str">
        <f>IF(小５_データ入力シート!D50="","",小５_データ入力シート!D50)</f>
        <v/>
      </c>
      <c r="E50" s="93" t="str">
        <f>IF(小５_データ入力シート!E50="","",小５_データ入力シート!E50)</f>
        <v/>
      </c>
      <c r="F50" s="93" t="str">
        <f>IF(小５_データ入力シート!F50="","",小５_データ入力シート!F50)</f>
        <v/>
      </c>
      <c r="G50" s="93" t="str">
        <f>IF(小５_データ入力シート!G50="","",小５_データ入力シート!G50)</f>
        <v/>
      </c>
      <c r="H50" s="94" t="str">
        <f>IF(小５_データ入力シート!H50="","",小５_データ入力シート!H50)</f>
        <v/>
      </c>
      <c r="I50" s="147"/>
      <c r="J50" s="148"/>
      <c r="K50" s="149"/>
      <c r="L50" s="150"/>
      <c r="M50" s="148"/>
      <c r="N50" s="149"/>
      <c r="O50" s="150"/>
      <c r="P50" s="148"/>
      <c r="Q50" s="149"/>
      <c r="R50" s="150"/>
      <c r="S50" s="148"/>
      <c r="T50" s="149"/>
      <c r="U50" s="150"/>
      <c r="V50" s="148"/>
      <c r="W50" s="149"/>
      <c r="X50" s="150"/>
      <c r="Y50" s="148"/>
      <c r="Z50" s="149"/>
      <c r="AA50" s="150"/>
      <c r="AB50" s="148"/>
      <c r="AC50" s="149"/>
      <c r="AD50" s="150"/>
      <c r="AE50" s="148"/>
      <c r="AF50" s="149"/>
      <c r="AG50" s="150"/>
      <c r="AH50" s="148"/>
      <c r="AI50" s="151"/>
      <c r="AJ50" s="152"/>
      <c r="AK50" s="153"/>
      <c r="AL50" s="153"/>
      <c r="AM50" s="153"/>
      <c r="AN50" s="153"/>
      <c r="AO50" s="153"/>
      <c r="AP50" s="153"/>
      <c r="AQ50" s="153"/>
      <c r="AR50" s="153"/>
      <c r="AS50" s="154"/>
      <c r="AT50" s="155"/>
      <c r="AU50" s="48"/>
      <c r="AV50" s="156"/>
      <c r="AW50" s="157"/>
      <c r="AX50" s="158"/>
      <c r="AY50" s="48"/>
      <c r="AZ50" s="55">
        <f t="shared" si="0"/>
        <v>0</v>
      </c>
    </row>
    <row r="51" spans="1:52" x14ac:dyDescent="0.45">
      <c r="A51" s="89">
        <v>45</v>
      </c>
      <c r="B51" s="90" t="str">
        <f>IF(小５_データ入力シート!B51="","",小５_データ入力シート!B51)</f>
        <v/>
      </c>
      <c r="C51" s="91" t="str">
        <f>IF(小５_データ入力シート!C51="","",小５_データ入力シート!C51)</f>
        <v/>
      </c>
      <c r="D51" s="92" t="str">
        <f>IF(小５_データ入力シート!D51="","",小５_データ入力シート!D51)</f>
        <v/>
      </c>
      <c r="E51" s="93" t="str">
        <f>IF(小５_データ入力シート!E51="","",小５_データ入力シート!E51)</f>
        <v/>
      </c>
      <c r="F51" s="93" t="str">
        <f>IF(小５_データ入力シート!F51="","",小５_データ入力シート!F51)</f>
        <v/>
      </c>
      <c r="G51" s="93" t="str">
        <f>IF(小５_データ入力シート!G51="","",小５_データ入力シート!G51)</f>
        <v/>
      </c>
      <c r="H51" s="94" t="str">
        <f>IF(小５_データ入力シート!H51="","",小５_データ入力シート!H51)</f>
        <v/>
      </c>
      <c r="I51" s="147"/>
      <c r="J51" s="148"/>
      <c r="K51" s="149"/>
      <c r="L51" s="150"/>
      <c r="M51" s="148"/>
      <c r="N51" s="149"/>
      <c r="O51" s="150"/>
      <c r="P51" s="148"/>
      <c r="Q51" s="149"/>
      <c r="R51" s="150"/>
      <c r="S51" s="148"/>
      <c r="T51" s="149"/>
      <c r="U51" s="150"/>
      <c r="V51" s="148"/>
      <c r="W51" s="149"/>
      <c r="X51" s="150"/>
      <c r="Y51" s="148"/>
      <c r="Z51" s="149"/>
      <c r="AA51" s="150"/>
      <c r="AB51" s="148"/>
      <c r="AC51" s="149"/>
      <c r="AD51" s="150"/>
      <c r="AE51" s="148"/>
      <c r="AF51" s="149"/>
      <c r="AG51" s="150"/>
      <c r="AH51" s="148"/>
      <c r="AI51" s="151"/>
      <c r="AJ51" s="152"/>
      <c r="AK51" s="153"/>
      <c r="AL51" s="153"/>
      <c r="AM51" s="153"/>
      <c r="AN51" s="153"/>
      <c r="AO51" s="153"/>
      <c r="AP51" s="153"/>
      <c r="AQ51" s="153"/>
      <c r="AR51" s="153"/>
      <c r="AS51" s="154"/>
      <c r="AT51" s="155"/>
      <c r="AU51" s="48"/>
      <c r="AV51" s="156"/>
      <c r="AW51" s="157"/>
      <c r="AX51" s="158"/>
      <c r="AY51" s="48"/>
      <c r="AZ51" s="55">
        <f t="shared" si="0"/>
        <v>0</v>
      </c>
    </row>
    <row r="52" spans="1:52" x14ac:dyDescent="0.45">
      <c r="A52" s="89">
        <v>46</v>
      </c>
      <c r="B52" s="90" t="str">
        <f>IF(小５_データ入力シート!B52="","",小５_データ入力シート!B52)</f>
        <v/>
      </c>
      <c r="C52" s="91" t="str">
        <f>IF(小５_データ入力シート!C52="","",小５_データ入力シート!C52)</f>
        <v/>
      </c>
      <c r="D52" s="92" t="str">
        <f>IF(小５_データ入力シート!D52="","",小５_データ入力シート!D52)</f>
        <v/>
      </c>
      <c r="E52" s="93" t="str">
        <f>IF(小５_データ入力シート!E52="","",小５_データ入力シート!E52)</f>
        <v/>
      </c>
      <c r="F52" s="93" t="str">
        <f>IF(小５_データ入力シート!F52="","",小５_データ入力シート!F52)</f>
        <v/>
      </c>
      <c r="G52" s="93" t="str">
        <f>IF(小５_データ入力シート!G52="","",小５_データ入力シート!G52)</f>
        <v/>
      </c>
      <c r="H52" s="94" t="str">
        <f>IF(小５_データ入力シート!H52="","",小５_データ入力シート!H52)</f>
        <v/>
      </c>
      <c r="I52" s="147"/>
      <c r="J52" s="148"/>
      <c r="K52" s="149"/>
      <c r="L52" s="150"/>
      <c r="M52" s="148"/>
      <c r="N52" s="149"/>
      <c r="O52" s="150"/>
      <c r="P52" s="148"/>
      <c r="Q52" s="149"/>
      <c r="R52" s="150"/>
      <c r="S52" s="148"/>
      <c r="T52" s="149"/>
      <c r="U52" s="150"/>
      <c r="V52" s="148"/>
      <c r="W52" s="149"/>
      <c r="X52" s="150"/>
      <c r="Y52" s="148"/>
      <c r="Z52" s="149"/>
      <c r="AA52" s="150"/>
      <c r="AB52" s="148"/>
      <c r="AC52" s="149"/>
      <c r="AD52" s="150"/>
      <c r="AE52" s="148"/>
      <c r="AF52" s="149"/>
      <c r="AG52" s="150"/>
      <c r="AH52" s="148"/>
      <c r="AI52" s="151"/>
      <c r="AJ52" s="152"/>
      <c r="AK52" s="153"/>
      <c r="AL52" s="153"/>
      <c r="AM52" s="153"/>
      <c r="AN52" s="153"/>
      <c r="AO52" s="153"/>
      <c r="AP52" s="153"/>
      <c r="AQ52" s="153"/>
      <c r="AR52" s="153"/>
      <c r="AS52" s="154"/>
      <c r="AT52" s="155"/>
      <c r="AU52" s="48"/>
      <c r="AV52" s="156"/>
      <c r="AW52" s="157"/>
      <c r="AX52" s="158"/>
      <c r="AY52" s="48"/>
      <c r="AZ52" s="55">
        <f t="shared" si="0"/>
        <v>0</v>
      </c>
    </row>
    <row r="53" spans="1:52" x14ac:dyDescent="0.45">
      <c r="A53" s="89">
        <v>47</v>
      </c>
      <c r="B53" s="90" t="str">
        <f>IF(小５_データ入力シート!B53="","",小５_データ入力シート!B53)</f>
        <v/>
      </c>
      <c r="C53" s="91" t="str">
        <f>IF(小５_データ入力シート!C53="","",小５_データ入力シート!C53)</f>
        <v/>
      </c>
      <c r="D53" s="92" t="str">
        <f>IF(小５_データ入力シート!D53="","",小５_データ入力シート!D53)</f>
        <v/>
      </c>
      <c r="E53" s="93" t="str">
        <f>IF(小５_データ入力シート!E53="","",小５_データ入力シート!E53)</f>
        <v/>
      </c>
      <c r="F53" s="93" t="str">
        <f>IF(小５_データ入力シート!F53="","",小５_データ入力シート!F53)</f>
        <v/>
      </c>
      <c r="G53" s="93" t="str">
        <f>IF(小５_データ入力シート!G53="","",小５_データ入力シート!G53)</f>
        <v/>
      </c>
      <c r="H53" s="94" t="str">
        <f>IF(小５_データ入力シート!H53="","",小５_データ入力シート!H53)</f>
        <v/>
      </c>
      <c r="I53" s="147"/>
      <c r="J53" s="148"/>
      <c r="K53" s="149"/>
      <c r="L53" s="150"/>
      <c r="M53" s="148"/>
      <c r="N53" s="149"/>
      <c r="O53" s="150"/>
      <c r="P53" s="148"/>
      <c r="Q53" s="149"/>
      <c r="R53" s="150"/>
      <c r="S53" s="148"/>
      <c r="T53" s="149"/>
      <c r="U53" s="150"/>
      <c r="V53" s="148"/>
      <c r="W53" s="149"/>
      <c r="X53" s="150"/>
      <c r="Y53" s="148"/>
      <c r="Z53" s="149"/>
      <c r="AA53" s="150"/>
      <c r="AB53" s="148"/>
      <c r="AC53" s="149"/>
      <c r="AD53" s="150"/>
      <c r="AE53" s="148"/>
      <c r="AF53" s="149"/>
      <c r="AG53" s="150"/>
      <c r="AH53" s="148"/>
      <c r="AI53" s="151"/>
      <c r="AJ53" s="152"/>
      <c r="AK53" s="153"/>
      <c r="AL53" s="153"/>
      <c r="AM53" s="153"/>
      <c r="AN53" s="153"/>
      <c r="AO53" s="153"/>
      <c r="AP53" s="153"/>
      <c r="AQ53" s="153"/>
      <c r="AR53" s="153"/>
      <c r="AS53" s="154"/>
      <c r="AT53" s="155"/>
      <c r="AU53" s="48"/>
      <c r="AV53" s="156"/>
      <c r="AW53" s="157"/>
      <c r="AX53" s="158"/>
      <c r="AY53" s="48"/>
      <c r="AZ53" s="55">
        <f t="shared" si="0"/>
        <v>0</v>
      </c>
    </row>
    <row r="54" spans="1:52" x14ac:dyDescent="0.45">
      <c r="A54" s="89">
        <v>48</v>
      </c>
      <c r="B54" s="90" t="str">
        <f>IF(小５_データ入力シート!B54="","",小５_データ入力シート!B54)</f>
        <v/>
      </c>
      <c r="C54" s="91" t="str">
        <f>IF(小５_データ入力シート!C54="","",小５_データ入力シート!C54)</f>
        <v/>
      </c>
      <c r="D54" s="92" t="str">
        <f>IF(小５_データ入力シート!D54="","",小５_データ入力シート!D54)</f>
        <v/>
      </c>
      <c r="E54" s="93" t="str">
        <f>IF(小５_データ入力シート!E54="","",小５_データ入力シート!E54)</f>
        <v/>
      </c>
      <c r="F54" s="93" t="str">
        <f>IF(小５_データ入力シート!F54="","",小５_データ入力シート!F54)</f>
        <v/>
      </c>
      <c r="G54" s="93" t="str">
        <f>IF(小５_データ入力シート!G54="","",小５_データ入力シート!G54)</f>
        <v/>
      </c>
      <c r="H54" s="94" t="str">
        <f>IF(小５_データ入力シート!H54="","",小５_データ入力シート!H54)</f>
        <v/>
      </c>
      <c r="I54" s="147"/>
      <c r="J54" s="148"/>
      <c r="K54" s="149"/>
      <c r="L54" s="150"/>
      <c r="M54" s="148"/>
      <c r="N54" s="149"/>
      <c r="O54" s="150"/>
      <c r="P54" s="148"/>
      <c r="Q54" s="149"/>
      <c r="R54" s="150"/>
      <c r="S54" s="148"/>
      <c r="T54" s="149"/>
      <c r="U54" s="150"/>
      <c r="V54" s="148"/>
      <c r="W54" s="149"/>
      <c r="X54" s="150"/>
      <c r="Y54" s="148"/>
      <c r="Z54" s="149"/>
      <c r="AA54" s="150"/>
      <c r="AB54" s="148"/>
      <c r="AC54" s="149"/>
      <c r="AD54" s="150"/>
      <c r="AE54" s="148"/>
      <c r="AF54" s="149"/>
      <c r="AG54" s="150"/>
      <c r="AH54" s="148"/>
      <c r="AI54" s="151"/>
      <c r="AJ54" s="152"/>
      <c r="AK54" s="153"/>
      <c r="AL54" s="153"/>
      <c r="AM54" s="153"/>
      <c r="AN54" s="153"/>
      <c r="AO54" s="153"/>
      <c r="AP54" s="153"/>
      <c r="AQ54" s="153"/>
      <c r="AR54" s="153"/>
      <c r="AS54" s="154"/>
      <c r="AT54" s="155"/>
      <c r="AU54" s="48"/>
      <c r="AV54" s="156"/>
      <c r="AW54" s="157"/>
      <c r="AX54" s="158"/>
      <c r="AY54" s="48"/>
      <c r="AZ54" s="55">
        <f t="shared" si="0"/>
        <v>0</v>
      </c>
    </row>
    <row r="55" spans="1:52" x14ac:dyDescent="0.45">
      <c r="A55" s="89">
        <v>49</v>
      </c>
      <c r="B55" s="90" t="str">
        <f>IF(小５_データ入力シート!B55="","",小５_データ入力シート!B55)</f>
        <v/>
      </c>
      <c r="C55" s="91" t="str">
        <f>IF(小５_データ入力シート!C55="","",小５_データ入力シート!C55)</f>
        <v/>
      </c>
      <c r="D55" s="92" t="str">
        <f>IF(小５_データ入力シート!D55="","",小５_データ入力シート!D55)</f>
        <v/>
      </c>
      <c r="E55" s="93" t="str">
        <f>IF(小５_データ入力シート!E55="","",小５_データ入力シート!E55)</f>
        <v/>
      </c>
      <c r="F55" s="93" t="str">
        <f>IF(小５_データ入力シート!F55="","",小５_データ入力シート!F55)</f>
        <v/>
      </c>
      <c r="G55" s="93" t="str">
        <f>IF(小５_データ入力シート!G55="","",小５_データ入力シート!G55)</f>
        <v/>
      </c>
      <c r="H55" s="94" t="str">
        <f>IF(小５_データ入力シート!H55="","",小５_データ入力シート!H55)</f>
        <v/>
      </c>
      <c r="I55" s="147"/>
      <c r="J55" s="148"/>
      <c r="K55" s="149"/>
      <c r="L55" s="150"/>
      <c r="M55" s="148"/>
      <c r="N55" s="149"/>
      <c r="O55" s="150"/>
      <c r="P55" s="148"/>
      <c r="Q55" s="149"/>
      <c r="R55" s="150"/>
      <c r="S55" s="148"/>
      <c r="T55" s="149"/>
      <c r="U55" s="150"/>
      <c r="V55" s="148"/>
      <c r="W55" s="149"/>
      <c r="X55" s="150"/>
      <c r="Y55" s="148"/>
      <c r="Z55" s="149"/>
      <c r="AA55" s="150"/>
      <c r="AB55" s="148"/>
      <c r="AC55" s="149"/>
      <c r="AD55" s="150"/>
      <c r="AE55" s="148"/>
      <c r="AF55" s="149"/>
      <c r="AG55" s="150"/>
      <c r="AH55" s="148"/>
      <c r="AI55" s="151"/>
      <c r="AJ55" s="152"/>
      <c r="AK55" s="153"/>
      <c r="AL55" s="153"/>
      <c r="AM55" s="153"/>
      <c r="AN55" s="153"/>
      <c r="AO55" s="153"/>
      <c r="AP55" s="153"/>
      <c r="AQ55" s="153"/>
      <c r="AR55" s="153"/>
      <c r="AS55" s="154"/>
      <c r="AT55" s="155"/>
      <c r="AU55" s="48"/>
      <c r="AV55" s="156"/>
      <c r="AW55" s="157"/>
      <c r="AX55" s="158"/>
      <c r="AY55" s="48"/>
      <c r="AZ55" s="55">
        <f t="shared" si="0"/>
        <v>0</v>
      </c>
    </row>
    <row r="56" spans="1:52" x14ac:dyDescent="0.45">
      <c r="A56" s="89">
        <v>50</v>
      </c>
      <c r="B56" s="90" t="str">
        <f>IF(小５_データ入力シート!B56="","",小５_データ入力シート!B56)</f>
        <v/>
      </c>
      <c r="C56" s="91" t="str">
        <f>IF(小５_データ入力シート!C56="","",小５_データ入力シート!C56)</f>
        <v/>
      </c>
      <c r="D56" s="92" t="str">
        <f>IF(小５_データ入力シート!D56="","",小５_データ入力シート!D56)</f>
        <v/>
      </c>
      <c r="E56" s="93" t="str">
        <f>IF(小５_データ入力シート!E56="","",小５_データ入力シート!E56)</f>
        <v/>
      </c>
      <c r="F56" s="93" t="str">
        <f>IF(小５_データ入力シート!F56="","",小５_データ入力シート!F56)</f>
        <v/>
      </c>
      <c r="G56" s="93" t="str">
        <f>IF(小５_データ入力シート!G56="","",小５_データ入力シート!G56)</f>
        <v/>
      </c>
      <c r="H56" s="94" t="str">
        <f>IF(小５_データ入力シート!H56="","",小５_データ入力シート!H56)</f>
        <v/>
      </c>
      <c r="I56" s="147"/>
      <c r="J56" s="148"/>
      <c r="K56" s="149"/>
      <c r="L56" s="150"/>
      <c r="M56" s="148"/>
      <c r="N56" s="149"/>
      <c r="O56" s="150"/>
      <c r="P56" s="148"/>
      <c r="Q56" s="149"/>
      <c r="R56" s="150"/>
      <c r="S56" s="148"/>
      <c r="T56" s="149"/>
      <c r="U56" s="150"/>
      <c r="V56" s="148"/>
      <c r="W56" s="149"/>
      <c r="X56" s="150"/>
      <c r="Y56" s="148"/>
      <c r="Z56" s="149"/>
      <c r="AA56" s="150"/>
      <c r="AB56" s="148"/>
      <c r="AC56" s="149"/>
      <c r="AD56" s="150"/>
      <c r="AE56" s="148"/>
      <c r="AF56" s="149"/>
      <c r="AG56" s="150"/>
      <c r="AH56" s="148"/>
      <c r="AI56" s="151"/>
      <c r="AJ56" s="152"/>
      <c r="AK56" s="153"/>
      <c r="AL56" s="153"/>
      <c r="AM56" s="153"/>
      <c r="AN56" s="153"/>
      <c r="AO56" s="153"/>
      <c r="AP56" s="153"/>
      <c r="AQ56" s="153"/>
      <c r="AR56" s="153"/>
      <c r="AS56" s="154"/>
      <c r="AT56" s="155"/>
      <c r="AU56" s="48"/>
      <c r="AV56" s="156"/>
      <c r="AW56" s="157"/>
      <c r="AX56" s="158"/>
      <c r="AY56" s="48"/>
      <c r="AZ56" s="55">
        <f t="shared" si="0"/>
        <v>0</v>
      </c>
    </row>
    <row r="57" spans="1:52" x14ac:dyDescent="0.45">
      <c r="A57" s="89">
        <v>51</v>
      </c>
      <c r="B57" s="90" t="str">
        <f>IF(小５_データ入力シート!B57="","",小５_データ入力シート!B57)</f>
        <v/>
      </c>
      <c r="C57" s="91" t="str">
        <f>IF(小５_データ入力シート!C57="","",小５_データ入力シート!C57)</f>
        <v/>
      </c>
      <c r="D57" s="92" t="str">
        <f>IF(小５_データ入力シート!D57="","",小５_データ入力シート!D57)</f>
        <v/>
      </c>
      <c r="E57" s="93" t="str">
        <f>IF(小５_データ入力シート!E57="","",小５_データ入力シート!E57)</f>
        <v/>
      </c>
      <c r="F57" s="93" t="str">
        <f>IF(小５_データ入力シート!F57="","",小５_データ入力シート!F57)</f>
        <v/>
      </c>
      <c r="G57" s="93" t="str">
        <f>IF(小５_データ入力シート!G57="","",小５_データ入力シート!G57)</f>
        <v/>
      </c>
      <c r="H57" s="94" t="str">
        <f>IF(小５_データ入力シート!H57="","",小５_データ入力シート!H57)</f>
        <v/>
      </c>
      <c r="I57" s="147"/>
      <c r="J57" s="148"/>
      <c r="K57" s="149"/>
      <c r="L57" s="150"/>
      <c r="M57" s="148"/>
      <c r="N57" s="149"/>
      <c r="O57" s="150"/>
      <c r="P57" s="148"/>
      <c r="Q57" s="149"/>
      <c r="R57" s="150"/>
      <c r="S57" s="148"/>
      <c r="T57" s="149"/>
      <c r="U57" s="150"/>
      <c r="V57" s="148"/>
      <c r="W57" s="149"/>
      <c r="X57" s="150"/>
      <c r="Y57" s="148"/>
      <c r="Z57" s="149"/>
      <c r="AA57" s="150"/>
      <c r="AB57" s="148"/>
      <c r="AC57" s="149"/>
      <c r="AD57" s="150"/>
      <c r="AE57" s="148"/>
      <c r="AF57" s="149"/>
      <c r="AG57" s="150"/>
      <c r="AH57" s="148"/>
      <c r="AI57" s="151"/>
      <c r="AJ57" s="152"/>
      <c r="AK57" s="153"/>
      <c r="AL57" s="153"/>
      <c r="AM57" s="153"/>
      <c r="AN57" s="153"/>
      <c r="AO57" s="153"/>
      <c r="AP57" s="153"/>
      <c r="AQ57" s="153"/>
      <c r="AR57" s="153"/>
      <c r="AS57" s="154"/>
      <c r="AT57" s="155"/>
      <c r="AU57" s="48"/>
      <c r="AV57" s="156"/>
      <c r="AW57" s="157"/>
      <c r="AX57" s="158"/>
      <c r="AY57" s="48"/>
      <c r="AZ57" s="55">
        <f t="shared" si="0"/>
        <v>0</v>
      </c>
    </row>
    <row r="58" spans="1:52" x14ac:dyDescent="0.45">
      <c r="A58" s="89">
        <v>52</v>
      </c>
      <c r="B58" s="90" t="str">
        <f>IF(小５_データ入力シート!B58="","",小５_データ入力シート!B58)</f>
        <v/>
      </c>
      <c r="C58" s="91" t="str">
        <f>IF(小５_データ入力シート!C58="","",小５_データ入力シート!C58)</f>
        <v/>
      </c>
      <c r="D58" s="92" t="str">
        <f>IF(小５_データ入力シート!D58="","",小５_データ入力シート!D58)</f>
        <v/>
      </c>
      <c r="E58" s="93" t="str">
        <f>IF(小５_データ入力シート!E58="","",小５_データ入力シート!E58)</f>
        <v/>
      </c>
      <c r="F58" s="93" t="str">
        <f>IF(小５_データ入力シート!F58="","",小５_データ入力シート!F58)</f>
        <v/>
      </c>
      <c r="G58" s="93" t="str">
        <f>IF(小５_データ入力シート!G58="","",小５_データ入力シート!G58)</f>
        <v/>
      </c>
      <c r="H58" s="94" t="str">
        <f>IF(小５_データ入力シート!H58="","",小５_データ入力シート!H58)</f>
        <v/>
      </c>
      <c r="I58" s="147"/>
      <c r="J58" s="148"/>
      <c r="K58" s="149"/>
      <c r="L58" s="150"/>
      <c r="M58" s="148"/>
      <c r="N58" s="149"/>
      <c r="O58" s="150"/>
      <c r="P58" s="148"/>
      <c r="Q58" s="149"/>
      <c r="R58" s="150"/>
      <c r="S58" s="148"/>
      <c r="T58" s="149"/>
      <c r="U58" s="150"/>
      <c r="V58" s="148"/>
      <c r="W58" s="149"/>
      <c r="X58" s="150"/>
      <c r="Y58" s="148"/>
      <c r="Z58" s="149"/>
      <c r="AA58" s="150"/>
      <c r="AB58" s="148"/>
      <c r="AC58" s="149"/>
      <c r="AD58" s="150"/>
      <c r="AE58" s="148"/>
      <c r="AF58" s="149"/>
      <c r="AG58" s="150"/>
      <c r="AH58" s="148"/>
      <c r="AI58" s="151"/>
      <c r="AJ58" s="152"/>
      <c r="AK58" s="153"/>
      <c r="AL58" s="153"/>
      <c r="AM58" s="153"/>
      <c r="AN58" s="153"/>
      <c r="AO58" s="153"/>
      <c r="AP58" s="153"/>
      <c r="AQ58" s="153"/>
      <c r="AR58" s="153"/>
      <c r="AS58" s="154"/>
      <c r="AT58" s="155"/>
      <c r="AU58" s="48"/>
      <c r="AV58" s="156"/>
      <c r="AW58" s="157"/>
      <c r="AX58" s="158"/>
      <c r="AY58" s="48"/>
      <c r="AZ58" s="55">
        <f t="shared" si="0"/>
        <v>0</v>
      </c>
    </row>
    <row r="59" spans="1:52" x14ac:dyDescent="0.45">
      <c r="A59" s="89">
        <v>53</v>
      </c>
      <c r="B59" s="90" t="str">
        <f>IF(小５_データ入力シート!B59="","",小５_データ入力シート!B59)</f>
        <v/>
      </c>
      <c r="C59" s="91" t="str">
        <f>IF(小５_データ入力シート!C59="","",小５_データ入力シート!C59)</f>
        <v/>
      </c>
      <c r="D59" s="92" t="str">
        <f>IF(小５_データ入力シート!D59="","",小５_データ入力シート!D59)</f>
        <v/>
      </c>
      <c r="E59" s="93" t="str">
        <f>IF(小５_データ入力シート!E59="","",小５_データ入力シート!E59)</f>
        <v/>
      </c>
      <c r="F59" s="93" t="str">
        <f>IF(小５_データ入力シート!F59="","",小５_データ入力シート!F59)</f>
        <v/>
      </c>
      <c r="G59" s="93" t="str">
        <f>IF(小５_データ入力シート!G59="","",小５_データ入力シート!G59)</f>
        <v/>
      </c>
      <c r="H59" s="94" t="str">
        <f>IF(小５_データ入力シート!H59="","",小５_データ入力シート!H59)</f>
        <v/>
      </c>
      <c r="I59" s="147"/>
      <c r="J59" s="148"/>
      <c r="K59" s="149"/>
      <c r="L59" s="150"/>
      <c r="M59" s="148"/>
      <c r="N59" s="149"/>
      <c r="O59" s="150"/>
      <c r="P59" s="148"/>
      <c r="Q59" s="149"/>
      <c r="R59" s="150"/>
      <c r="S59" s="148"/>
      <c r="T59" s="149"/>
      <c r="U59" s="150"/>
      <c r="V59" s="148"/>
      <c r="W59" s="149"/>
      <c r="X59" s="150"/>
      <c r="Y59" s="148"/>
      <c r="Z59" s="149"/>
      <c r="AA59" s="150"/>
      <c r="AB59" s="148"/>
      <c r="AC59" s="149"/>
      <c r="AD59" s="150"/>
      <c r="AE59" s="148"/>
      <c r="AF59" s="149"/>
      <c r="AG59" s="150"/>
      <c r="AH59" s="148"/>
      <c r="AI59" s="151"/>
      <c r="AJ59" s="152"/>
      <c r="AK59" s="153"/>
      <c r="AL59" s="153"/>
      <c r="AM59" s="153"/>
      <c r="AN59" s="153"/>
      <c r="AO59" s="153"/>
      <c r="AP59" s="153"/>
      <c r="AQ59" s="153"/>
      <c r="AR59" s="153"/>
      <c r="AS59" s="154"/>
      <c r="AT59" s="155"/>
      <c r="AU59" s="48"/>
      <c r="AV59" s="156"/>
      <c r="AW59" s="157"/>
      <c r="AX59" s="158"/>
      <c r="AY59" s="48"/>
      <c r="AZ59" s="55">
        <f t="shared" si="0"/>
        <v>0</v>
      </c>
    </row>
    <row r="60" spans="1:52" x14ac:dyDescent="0.45">
      <c r="A60" s="89">
        <v>54</v>
      </c>
      <c r="B60" s="90" t="str">
        <f>IF(小５_データ入力シート!B60="","",小５_データ入力シート!B60)</f>
        <v/>
      </c>
      <c r="C60" s="91" t="str">
        <f>IF(小５_データ入力シート!C60="","",小５_データ入力シート!C60)</f>
        <v/>
      </c>
      <c r="D60" s="92" t="str">
        <f>IF(小５_データ入力シート!D60="","",小５_データ入力シート!D60)</f>
        <v/>
      </c>
      <c r="E60" s="93" t="str">
        <f>IF(小５_データ入力シート!E60="","",小５_データ入力シート!E60)</f>
        <v/>
      </c>
      <c r="F60" s="93" t="str">
        <f>IF(小５_データ入力シート!F60="","",小５_データ入力シート!F60)</f>
        <v/>
      </c>
      <c r="G60" s="93" t="str">
        <f>IF(小５_データ入力シート!G60="","",小５_データ入力シート!G60)</f>
        <v/>
      </c>
      <c r="H60" s="94" t="str">
        <f>IF(小５_データ入力シート!H60="","",小５_データ入力シート!H60)</f>
        <v/>
      </c>
      <c r="I60" s="147"/>
      <c r="J60" s="148"/>
      <c r="K60" s="149"/>
      <c r="L60" s="150"/>
      <c r="M60" s="148"/>
      <c r="N60" s="149"/>
      <c r="O60" s="150"/>
      <c r="P60" s="148"/>
      <c r="Q60" s="149"/>
      <c r="R60" s="150"/>
      <c r="S60" s="148"/>
      <c r="T60" s="149"/>
      <c r="U60" s="150"/>
      <c r="V60" s="148"/>
      <c r="W60" s="149"/>
      <c r="X60" s="150"/>
      <c r="Y60" s="148"/>
      <c r="Z60" s="149"/>
      <c r="AA60" s="150"/>
      <c r="AB60" s="148"/>
      <c r="AC60" s="149"/>
      <c r="AD60" s="150"/>
      <c r="AE60" s="148"/>
      <c r="AF60" s="149"/>
      <c r="AG60" s="150"/>
      <c r="AH60" s="148"/>
      <c r="AI60" s="151"/>
      <c r="AJ60" s="152"/>
      <c r="AK60" s="153"/>
      <c r="AL60" s="153"/>
      <c r="AM60" s="153"/>
      <c r="AN60" s="153"/>
      <c r="AO60" s="153"/>
      <c r="AP60" s="153"/>
      <c r="AQ60" s="153"/>
      <c r="AR60" s="153"/>
      <c r="AS60" s="154"/>
      <c r="AT60" s="155"/>
      <c r="AU60" s="48"/>
      <c r="AV60" s="156"/>
      <c r="AW60" s="157"/>
      <c r="AX60" s="158"/>
      <c r="AY60" s="48"/>
      <c r="AZ60" s="55">
        <f t="shared" si="0"/>
        <v>0</v>
      </c>
    </row>
    <row r="61" spans="1:52" x14ac:dyDescent="0.45">
      <c r="A61" s="89">
        <v>55</v>
      </c>
      <c r="B61" s="90" t="str">
        <f>IF(小５_データ入力シート!B61="","",小５_データ入力シート!B61)</f>
        <v/>
      </c>
      <c r="C61" s="91" t="str">
        <f>IF(小５_データ入力シート!C61="","",小５_データ入力シート!C61)</f>
        <v/>
      </c>
      <c r="D61" s="92" t="str">
        <f>IF(小５_データ入力シート!D61="","",小５_データ入力シート!D61)</f>
        <v/>
      </c>
      <c r="E61" s="93" t="str">
        <f>IF(小５_データ入力シート!E61="","",小５_データ入力シート!E61)</f>
        <v/>
      </c>
      <c r="F61" s="93" t="str">
        <f>IF(小５_データ入力シート!F61="","",小５_データ入力シート!F61)</f>
        <v/>
      </c>
      <c r="G61" s="93" t="str">
        <f>IF(小５_データ入力シート!G61="","",小５_データ入力シート!G61)</f>
        <v/>
      </c>
      <c r="H61" s="94" t="str">
        <f>IF(小５_データ入力シート!H61="","",小５_データ入力シート!H61)</f>
        <v/>
      </c>
      <c r="I61" s="147"/>
      <c r="J61" s="148"/>
      <c r="K61" s="149"/>
      <c r="L61" s="150"/>
      <c r="M61" s="148"/>
      <c r="N61" s="149"/>
      <c r="O61" s="150"/>
      <c r="P61" s="148"/>
      <c r="Q61" s="149"/>
      <c r="R61" s="150"/>
      <c r="S61" s="148"/>
      <c r="T61" s="149"/>
      <c r="U61" s="150"/>
      <c r="V61" s="148"/>
      <c r="W61" s="149"/>
      <c r="X61" s="150"/>
      <c r="Y61" s="148"/>
      <c r="Z61" s="149"/>
      <c r="AA61" s="150"/>
      <c r="AB61" s="148"/>
      <c r="AC61" s="149"/>
      <c r="AD61" s="150"/>
      <c r="AE61" s="148"/>
      <c r="AF61" s="149"/>
      <c r="AG61" s="150"/>
      <c r="AH61" s="148"/>
      <c r="AI61" s="151"/>
      <c r="AJ61" s="152"/>
      <c r="AK61" s="153"/>
      <c r="AL61" s="153"/>
      <c r="AM61" s="153"/>
      <c r="AN61" s="153"/>
      <c r="AO61" s="153"/>
      <c r="AP61" s="153"/>
      <c r="AQ61" s="153"/>
      <c r="AR61" s="153"/>
      <c r="AS61" s="154"/>
      <c r="AT61" s="155"/>
      <c r="AU61" s="48"/>
      <c r="AV61" s="156"/>
      <c r="AW61" s="157"/>
      <c r="AX61" s="158"/>
      <c r="AY61" s="48"/>
      <c r="AZ61" s="55">
        <f t="shared" si="0"/>
        <v>0</v>
      </c>
    </row>
    <row r="62" spans="1:52" x14ac:dyDescent="0.45">
      <c r="A62" s="89">
        <v>56</v>
      </c>
      <c r="B62" s="90" t="str">
        <f>IF(小５_データ入力シート!B62="","",小５_データ入力シート!B62)</f>
        <v/>
      </c>
      <c r="C62" s="91" t="str">
        <f>IF(小５_データ入力シート!C62="","",小５_データ入力シート!C62)</f>
        <v/>
      </c>
      <c r="D62" s="92" t="str">
        <f>IF(小５_データ入力シート!D62="","",小５_データ入力シート!D62)</f>
        <v/>
      </c>
      <c r="E62" s="93" t="str">
        <f>IF(小５_データ入力シート!E62="","",小５_データ入力シート!E62)</f>
        <v/>
      </c>
      <c r="F62" s="93" t="str">
        <f>IF(小５_データ入力シート!F62="","",小５_データ入力シート!F62)</f>
        <v/>
      </c>
      <c r="G62" s="93" t="str">
        <f>IF(小５_データ入力シート!G62="","",小５_データ入力シート!G62)</f>
        <v/>
      </c>
      <c r="H62" s="94" t="str">
        <f>IF(小５_データ入力シート!H62="","",小５_データ入力シート!H62)</f>
        <v/>
      </c>
      <c r="I62" s="147"/>
      <c r="J62" s="148"/>
      <c r="K62" s="149"/>
      <c r="L62" s="150"/>
      <c r="M62" s="148"/>
      <c r="N62" s="149"/>
      <c r="O62" s="150"/>
      <c r="P62" s="148"/>
      <c r="Q62" s="149"/>
      <c r="R62" s="150"/>
      <c r="S62" s="148"/>
      <c r="T62" s="149"/>
      <c r="U62" s="150"/>
      <c r="V62" s="148"/>
      <c r="W62" s="149"/>
      <c r="X62" s="150"/>
      <c r="Y62" s="148"/>
      <c r="Z62" s="149"/>
      <c r="AA62" s="150"/>
      <c r="AB62" s="148"/>
      <c r="AC62" s="149"/>
      <c r="AD62" s="150"/>
      <c r="AE62" s="148"/>
      <c r="AF62" s="149"/>
      <c r="AG62" s="150"/>
      <c r="AH62" s="148"/>
      <c r="AI62" s="151"/>
      <c r="AJ62" s="152"/>
      <c r="AK62" s="153"/>
      <c r="AL62" s="153"/>
      <c r="AM62" s="153"/>
      <c r="AN62" s="153"/>
      <c r="AO62" s="153"/>
      <c r="AP62" s="153"/>
      <c r="AQ62" s="153"/>
      <c r="AR62" s="153"/>
      <c r="AS62" s="154"/>
      <c r="AT62" s="155"/>
      <c r="AU62" s="48"/>
      <c r="AV62" s="156"/>
      <c r="AW62" s="157"/>
      <c r="AX62" s="158"/>
      <c r="AY62" s="48"/>
      <c r="AZ62" s="55">
        <f t="shared" si="0"/>
        <v>0</v>
      </c>
    </row>
    <row r="63" spans="1:52" x14ac:dyDescent="0.45">
      <c r="A63" s="89">
        <v>57</v>
      </c>
      <c r="B63" s="90" t="str">
        <f>IF(小５_データ入力シート!B63="","",小５_データ入力シート!B63)</f>
        <v/>
      </c>
      <c r="C63" s="91" t="str">
        <f>IF(小５_データ入力シート!C63="","",小５_データ入力シート!C63)</f>
        <v/>
      </c>
      <c r="D63" s="92" t="str">
        <f>IF(小５_データ入力シート!D63="","",小５_データ入力シート!D63)</f>
        <v/>
      </c>
      <c r="E63" s="93" t="str">
        <f>IF(小５_データ入力シート!E63="","",小５_データ入力シート!E63)</f>
        <v/>
      </c>
      <c r="F63" s="93" t="str">
        <f>IF(小５_データ入力シート!F63="","",小５_データ入力シート!F63)</f>
        <v/>
      </c>
      <c r="G63" s="93" t="str">
        <f>IF(小５_データ入力シート!G63="","",小５_データ入力シート!G63)</f>
        <v/>
      </c>
      <c r="H63" s="94" t="str">
        <f>IF(小５_データ入力シート!H63="","",小５_データ入力シート!H63)</f>
        <v/>
      </c>
      <c r="I63" s="147"/>
      <c r="J63" s="148"/>
      <c r="K63" s="149"/>
      <c r="L63" s="150"/>
      <c r="M63" s="148"/>
      <c r="N63" s="149"/>
      <c r="O63" s="150"/>
      <c r="P63" s="148"/>
      <c r="Q63" s="149"/>
      <c r="R63" s="150"/>
      <c r="S63" s="148"/>
      <c r="T63" s="149"/>
      <c r="U63" s="150"/>
      <c r="V63" s="148"/>
      <c r="W63" s="149"/>
      <c r="X63" s="150"/>
      <c r="Y63" s="148"/>
      <c r="Z63" s="149"/>
      <c r="AA63" s="150"/>
      <c r="AB63" s="148"/>
      <c r="AC63" s="149"/>
      <c r="AD63" s="150"/>
      <c r="AE63" s="148"/>
      <c r="AF63" s="149"/>
      <c r="AG63" s="150"/>
      <c r="AH63" s="148"/>
      <c r="AI63" s="151"/>
      <c r="AJ63" s="152"/>
      <c r="AK63" s="153"/>
      <c r="AL63" s="153"/>
      <c r="AM63" s="153"/>
      <c r="AN63" s="153"/>
      <c r="AO63" s="153"/>
      <c r="AP63" s="153"/>
      <c r="AQ63" s="153"/>
      <c r="AR63" s="153"/>
      <c r="AS63" s="154"/>
      <c r="AT63" s="155"/>
      <c r="AU63" s="48"/>
      <c r="AV63" s="156"/>
      <c r="AW63" s="157"/>
      <c r="AX63" s="158"/>
      <c r="AY63" s="48"/>
      <c r="AZ63" s="55">
        <f t="shared" si="0"/>
        <v>0</v>
      </c>
    </row>
    <row r="64" spans="1:52" x14ac:dyDescent="0.45">
      <c r="A64" s="89">
        <v>58</v>
      </c>
      <c r="B64" s="90" t="str">
        <f>IF(小５_データ入力シート!B64="","",小５_データ入力シート!B64)</f>
        <v/>
      </c>
      <c r="C64" s="91" t="str">
        <f>IF(小５_データ入力シート!C64="","",小５_データ入力シート!C64)</f>
        <v/>
      </c>
      <c r="D64" s="92" t="str">
        <f>IF(小５_データ入力シート!D64="","",小５_データ入力シート!D64)</f>
        <v/>
      </c>
      <c r="E64" s="93" t="str">
        <f>IF(小５_データ入力シート!E64="","",小５_データ入力シート!E64)</f>
        <v/>
      </c>
      <c r="F64" s="93" t="str">
        <f>IF(小５_データ入力シート!F64="","",小５_データ入力シート!F64)</f>
        <v/>
      </c>
      <c r="G64" s="93" t="str">
        <f>IF(小５_データ入力シート!G64="","",小５_データ入力シート!G64)</f>
        <v/>
      </c>
      <c r="H64" s="94" t="str">
        <f>IF(小５_データ入力シート!H64="","",小５_データ入力シート!H64)</f>
        <v/>
      </c>
      <c r="I64" s="147"/>
      <c r="J64" s="148"/>
      <c r="K64" s="149"/>
      <c r="L64" s="150"/>
      <c r="M64" s="148"/>
      <c r="N64" s="149"/>
      <c r="O64" s="150"/>
      <c r="P64" s="148"/>
      <c r="Q64" s="149"/>
      <c r="R64" s="150"/>
      <c r="S64" s="148"/>
      <c r="T64" s="149"/>
      <c r="U64" s="150"/>
      <c r="V64" s="148"/>
      <c r="W64" s="149"/>
      <c r="X64" s="150"/>
      <c r="Y64" s="148"/>
      <c r="Z64" s="149"/>
      <c r="AA64" s="150"/>
      <c r="AB64" s="148"/>
      <c r="AC64" s="149"/>
      <c r="AD64" s="150"/>
      <c r="AE64" s="148"/>
      <c r="AF64" s="149"/>
      <c r="AG64" s="150"/>
      <c r="AH64" s="148"/>
      <c r="AI64" s="151"/>
      <c r="AJ64" s="152"/>
      <c r="AK64" s="153"/>
      <c r="AL64" s="153"/>
      <c r="AM64" s="153"/>
      <c r="AN64" s="153"/>
      <c r="AO64" s="153"/>
      <c r="AP64" s="153"/>
      <c r="AQ64" s="153"/>
      <c r="AR64" s="153"/>
      <c r="AS64" s="154"/>
      <c r="AT64" s="155"/>
      <c r="AU64" s="48"/>
      <c r="AV64" s="156"/>
      <c r="AW64" s="157"/>
      <c r="AX64" s="158"/>
      <c r="AY64" s="48"/>
      <c r="AZ64" s="55">
        <f t="shared" si="0"/>
        <v>0</v>
      </c>
    </row>
    <row r="65" spans="1:52" x14ac:dyDescent="0.45">
      <c r="A65" s="89">
        <v>59</v>
      </c>
      <c r="B65" s="90" t="str">
        <f>IF(小５_データ入力シート!B65="","",小５_データ入力シート!B65)</f>
        <v/>
      </c>
      <c r="C65" s="91" t="str">
        <f>IF(小５_データ入力シート!C65="","",小５_データ入力シート!C65)</f>
        <v/>
      </c>
      <c r="D65" s="92" t="str">
        <f>IF(小５_データ入力シート!D65="","",小５_データ入力シート!D65)</f>
        <v/>
      </c>
      <c r="E65" s="93" t="str">
        <f>IF(小５_データ入力シート!E65="","",小５_データ入力シート!E65)</f>
        <v/>
      </c>
      <c r="F65" s="93" t="str">
        <f>IF(小５_データ入力シート!F65="","",小５_データ入力シート!F65)</f>
        <v/>
      </c>
      <c r="G65" s="93" t="str">
        <f>IF(小５_データ入力シート!G65="","",小５_データ入力シート!G65)</f>
        <v/>
      </c>
      <c r="H65" s="94" t="str">
        <f>IF(小５_データ入力シート!H65="","",小５_データ入力シート!H65)</f>
        <v/>
      </c>
      <c r="I65" s="147"/>
      <c r="J65" s="148"/>
      <c r="K65" s="149"/>
      <c r="L65" s="150"/>
      <c r="M65" s="148"/>
      <c r="N65" s="149"/>
      <c r="O65" s="150"/>
      <c r="P65" s="148"/>
      <c r="Q65" s="149"/>
      <c r="R65" s="150"/>
      <c r="S65" s="148"/>
      <c r="T65" s="149"/>
      <c r="U65" s="150"/>
      <c r="V65" s="148"/>
      <c r="W65" s="149"/>
      <c r="X65" s="150"/>
      <c r="Y65" s="148"/>
      <c r="Z65" s="149"/>
      <c r="AA65" s="150"/>
      <c r="AB65" s="148"/>
      <c r="AC65" s="149"/>
      <c r="AD65" s="150"/>
      <c r="AE65" s="148"/>
      <c r="AF65" s="149"/>
      <c r="AG65" s="150"/>
      <c r="AH65" s="148"/>
      <c r="AI65" s="151"/>
      <c r="AJ65" s="152"/>
      <c r="AK65" s="153"/>
      <c r="AL65" s="153"/>
      <c r="AM65" s="153"/>
      <c r="AN65" s="153"/>
      <c r="AO65" s="153"/>
      <c r="AP65" s="153"/>
      <c r="AQ65" s="153"/>
      <c r="AR65" s="153"/>
      <c r="AS65" s="154"/>
      <c r="AT65" s="155"/>
      <c r="AU65" s="48"/>
      <c r="AV65" s="156"/>
      <c r="AW65" s="157"/>
      <c r="AX65" s="158"/>
      <c r="AY65" s="48"/>
      <c r="AZ65" s="55">
        <f t="shared" si="0"/>
        <v>0</v>
      </c>
    </row>
    <row r="66" spans="1:52" x14ac:dyDescent="0.45">
      <c r="A66" s="89">
        <v>60</v>
      </c>
      <c r="B66" s="90" t="str">
        <f>IF(小５_データ入力シート!B66="","",小５_データ入力シート!B66)</f>
        <v/>
      </c>
      <c r="C66" s="91" t="str">
        <f>IF(小５_データ入力シート!C66="","",小５_データ入力シート!C66)</f>
        <v/>
      </c>
      <c r="D66" s="92" t="str">
        <f>IF(小５_データ入力シート!D66="","",小５_データ入力シート!D66)</f>
        <v/>
      </c>
      <c r="E66" s="93" t="str">
        <f>IF(小５_データ入力シート!E66="","",小５_データ入力シート!E66)</f>
        <v/>
      </c>
      <c r="F66" s="93" t="str">
        <f>IF(小５_データ入力シート!F66="","",小５_データ入力シート!F66)</f>
        <v/>
      </c>
      <c r="G66" s="93" t="str">
        <f>IF(小５_データ入力シート!G66="","",小５_データ入力シート!G66)</f>
        <v/>
      </c>
      <c r="H66" s="94" t="str">
        <f>IF(小５_データ入力シート!H66="","",小５_データ入力シート!H66)</f>
        <v/>
      </c>
      <c r="I66" s="147"/>
      <c r="J66" s="148"/>
      <c r="K66" s="149"/>
      <c r="L66" s="150"/>
      <c r="M66" s="148"/>
      <c r="N66" s="149"/>
      <c r="O66" s="150"/>
      <c r="P66" s="148"/>
      <c r="Q66" s="149"/>
      <c r="R66" s="150"/>
      <c r="S66" s="148"/>
      <c r="T66" s="149"/>
      <c r="U66" s="150"/>
      <c r="V66" s="148"/>
      <c r="W66" s="149"/>
      <c r="X66" s="150"/>
      <c r="Y66" s="148"/>
      <c r="Z66" s="149"/>
      <c r="AA66" s="150"/>
      <c r="AB66" s="148"/>
      <c r="AC66" s="149"/>
      <c r="AD66" s="150"/>
      <c r="AE66" s="148"/>
      <c r="AF66" s="149"/>
      <c r="AG66" s="150"/>
      <c r="AH66" s="148"/>
      <c r="AI66" s="151"/>
      <c r="AJ66" s="152"/>
      <c r="AK66" s="153"/>
      <c r="AL66" s="153"/>
      <c r="AM66" s="153"/>
      <c r="AN66" s="153"/>
      <c r="AO66" s="153"/>
      <c r="AP66" s="153"/>
      <c r="AQ66" s="153"/>
      <c r="AR66" s="153"/>
      <c r="AS66" s="154"/>
      <c r="AT66" s="155"/>
      <c r="AU66" s="48"/>
      <c r="AV66" s="156"/>
      <c r="AW66" s="157"/>
      <c r="AX66" s="158"/>
      <c r="AY66" s="48"/>
      <c r="AZ66" s="55">
        <f t="shared" si="0"/>
        <v>0</v>
      </c>
    </row>
    <row r="67" spans="1:52" x14ac:dyDescent="0.45">
      <c r="A67" s="89">
        <v>61</v>
      </c>
      <c r="B67" s="90" t="str">
        <f>IF(小５_データ入力シート!B67="","",小５_データ入力シート!B67)</f>
        <v/>
      </c>
      <c r="C67" s="91" t="str">
        <f>IF(小５_データ入力シート!C67="","",小５_データ入力シート!C67)</f>
        <v/>
      </c>
      <c r="D67" s="92" t="str">
        <f>IF(小５_データ入力シート!D67="","",小５_データ入力シート!D67)</f>
        <v/>
      </c>
      <c r="E67" s="93" t="str">
        <f>IF(小５_データ入力シート!E67="","",小５_データ入力シート!E67)</f>
        <v/>
      </c>
      <c r="F67" s="93" t="str">
        <f>IF(小５_データ入力シート!F67="","",小５_データ入力シート!F67)</f>
        <v/>
      </c>
      <c r="G67" s="93" t="str">
        <f>IF(小５_データ入力シート!G67="","",小５_データ入力シート!G67)</f>
        <v/>
      </c>
      <c r="H67" s="94" t="str">
        <f>IF(小５_データ入力シート!H67="","",小５_データ入力シート!H67)</f>
        <v/>
      </c>
      <c r="I67" s="147"/>
      <c r="J67" s="148"/>
      <c r="K67" s="149"/>
      <c r="L67" s="150"/>
      <c r="M67" s="148"/>
      <c r="N67" s="149"/>
      <c r="O67" s="150"/>
      <c r="P67" s="148"/>
      <c r="Q67" s="149"/>
      <c r="R67" s="150"/>
      <c r="S67" s="148"/>
      <c r="T67" s="149"/>
      <c r="U67" s="150"/>
      <c r="V67" s="148"/>
      <c r="W67" s="149"/>
      <c r="X67" s="150"/>
      <c r="Y67" s="148"/>
      <c r="Z67" s="149"/>
      <c r="AA67" s="150"/>
      <c r="AB67" s="148"/>
      <c r="AC67" s="149"/>
      <c r="AD67" s="150"/>
      <c r="AE67" s="148"/>
      <c r="AF67" s="149"/>
      <c r="AG67" s="150"/>
      <c r="AH67" s="148"/>
      <c r="AI67" s="151"/>
      <c r="AJ67" s="152"/>
      <c r="AK67" s="153"/>
      <c r="AL67" s="153"/>
      <c r="AM67" s="153"/>
      <c r="AN67" s="153"/>
      <c r="AO67" s="153"/>
      <c r="AP67" s="153"/>
      <c r="AQ67" s="153"/>
      <c r="AR67" s="153"/>
      <c r="AS67" s="154"/>
      <c r="AT67" s="155"/>
      <c r="AU67" s="48"/>
      <c r="AV67" s="156"/>
      <c r="AW67" s="157"/>
      <c r="AX67" s="158"/>
      <c r="AY67" s="48"/>
      <c r="AZ67" s="55">
        <f t="shared" si="0"/>
        <v>0</v>
      </c>
    </row>
    <row r="68" spans="1:52" x14ac:dyDescent="0.45">
      <c r="A68" s="89">
        <v>62</v>
      </c>
      <c r="B68" s="90" t="str">
        <f>IF(小５_データ入力シート!B68="","",小５_データ入力シート!B68)</f>
        <v/>
      </c>
      <c r="C68" s="91" t="str">
        <f>IF(小５_データ入力シート!C68="","",小５_データ入力シート!C68)</f>
        <v/>
      </c>
      <c r="D68" s="92" t="str">
        <f>IF(小５_データ入力シート!D68="","",小５_データ入力シート!D68)</f>
        <v/>
      </c>
      <c r="E68" s="93" t="str">
        <f>IF(小５_データ入力シート!E68="","",小５_データ入力シート!E68)</f>
        <v/>
      </c>
      <c r="F68" s="93" t="str">
        <f>IF(小５_データ入力シート!F68="","",小５_データ入力シート!F68)</f>
        <v/>
      </c>
      <c r="G68" s="93" t="str">
        <f>IF(小５_データ入力シート!G68="","",小５_データ入力シート!G68)</f>
        <v/>
      </c>
      <c r="H68" s="94" t="str">
        <f>IF(小５_データ入力シート!H68="","",小５_データ入力シート!H68)</f>
        <v/>
      </c>
      <c r="I68" s="147"/>
      <c r="J68" s="148"/>
      <c r="K68" s="149"/>
      <c r="L68" s="150"/>
      <c r="M68" s="148"/>
      <c r="N68" s="149"/>
      <c r="O68" s="150"/>
      <c r="P68" s="148"/>
      <c r="Q68" s="149"/>
      <c r="R68" s="150"/>
      <c r="S68" s="148"/>
      <c r="T68" s="149"/>
      <c r="U68" s="150"/>
      <c r="V68" s="148"/>
      <c r="W68" s="149"/>
      <c r="X68" s="150"/>
      <c r="Y68" s="148"/>
      <c r="Z68" s="149"/>
      <c r="AA68" s="150"/>
      <c r="AB68" s="148"/>
      <c r="AC68" s="149"/>
      <c r="AD68" s="150"/>
      <c r="AE68" s="148"/>
      <c r="AF68" s="149"/>
      <c r="AG68" s="150"/>
      <c r="AH68" s="148"/>
      <c r="AI68" s="151"/>
      <c r="AJ68" s="152"/>
      <c r="AK68" s="153"/>
      <c r="AL68" s="153"/>
      <c r="AM68" s="153"/>
      <c r="AN68" s="153"/>
      <c r="AO68" s="153"/>
      <c r="AP68" s="153"/>
      <c r="AQ68" s="153"/>
      <c r="AR68" s="153"/>
      <c r="AS68" s="154"/>
      <c r="AT68" s="155"/>
      <c r="AU68" s="48"/>
      <c r="AV68" s="156"/>
      <c r="AW68" s="157"/>
      <c r="AX68" s="158"/>
      <c r="AY68" s="48"/>
      <c r="AZ68" s="55">
        <f t="shared" si="0"/>
        <v>0</v>
      </c>
    </row>
    <row r="69" spans="1:52" x14ac:dyDescent="0.45">
      <c r="A69" s="89">
        <v>63</v>
      </c>
      <c r="B69" s="90" t="str">
        <f>IF(小５_データ入力シート!B69="","",小５_データ入力シート!B69)</f>
        <v/>
      </c>
      <c r="C69" s="91" t="str">
        <f>IF(小５_データ入力シート!C69="","",小５_データ入力シート!C69)</f>
        <v/>
      </c>
      <c r="D69" s="92" t="str">
        <f>IF(小５_データ入力シート!D69="","",小５_データ入力シート!D69)</f>
        <v/>
      </c>
      <c r="E69" s="93" t="str">
        <f>IF(小５_データ入力シート!E69="","",小５_データ入力シート!E69)</f>
        <v/>
      </c>
      <c r="F69" s="93" t="str">
        <f>IF(小５_データ入力シート!F69="","",小５_データ入力シート!F69)</f>
        <v/>
      </c>
      <c r="G69" s="93" t="str">
        <f>IF(小５_データ入力シート!G69="","",小５_データ入力シート!G69)</f>
        <v/>
      </c>
      <c r="H69" s="94" t="str">
        <f>IF(小５_データ入力シート!H69="","",小５_データ入力シート!H69)</f>
        <v/>
      </c>
      <c r="I69" s="147"/>
      <c r="J69" s="148"/>
      <c r="K69" s="149"/>
      <c r="L69" s="150"/>
      <c r="M69" s="148"/>
      <c r="N69" s="149"/>
      <c r="O69" s="150"/>
      <c r="P69" s="148"/>
      <c r="Q69" s="149"/>
      <c r="R69" s="150"/>
      <c r="S69" s="148"/>
      <c r="T69" s="149"/>
      <c r="U69" s="150"/>
      <c r="V69" s="148"/>
      <c r="W69" s="149"/>
      <c r="X69" s="150"/>
      <c r="Y69" s="148"/>
      <c r="Z69" s="149"/>
      <c r="AA69" s="150"/>
      <c r="AB69" s="148"/>
      <c r="AC69" s="149"/>
      <c r="AD69" s="150"/>
      <c r="AE69" s="148"/>
      <c r="AF69" s="149"/>
      <c r="AG69" s="150"/>
      <c r="AH69" s="148"/>
      <c r="AI69" s="151"/>
      <c r="AJ69" s="152"/>
      <c r="AK69" s="153"/>
      <c r="AL69" s="153"/>
      <c r="AM69" s="153"/>
      <c r="AN69" s="153"/>
      <c r="AO69" s="153"/>
      <c r="AP69" s="153"/>
      <c r="AQ69" s="153"/>
      <c r="AR69" s="153"/>
      <c r="AS69" s="154"/>
      <c r="AT69" s="155"/>
      <c r="AU69" s="48"/>
      <c r="AV69" s="156"/>
      <c r="AW69" s="157"/>
      <c r="AX69" s="158"/>
      <c r="AY69" s="48"/>
      <c r="AZ69" s="55">
        <f t="shared" si="0"/>
        <v>0</v>
      </c>
    </row>
    <row r="70" spans="1:52" x14ac:dyDescent="0.45">
      <c r="A70" s="89">
        <v>64</v>
      </c>
      <c r="B70" s="90" t="str">
        <f>IF(小５_データ入力シート!B70="","",小５_データ入力シート!B70)</f>
        <v/>
      </c>
      <c r="C70" s="91" t="str">
        <f>IF(小５_データ入力シート!C70="","",小５_データ入力シート!C70)</f>
        <v/>
      </c>
      <c r="D70" s="92" t="str">
        <f>IF(小５_データ入力シート!D70="","",小５_データ入力シート!D70)</f>
        <v/>
      </c>
      <c r="E70" s="93" t="str">
        <f>IF(小５_データ入力シート!E70="","",小５_データ入力シート!E70)</f>
        <v/>
      </c>
      <c r="F70" s="93" t="str">
        <f>IF(小５_データ入力シート!F70="","",小５_データ入力シート!F70)</f>
        <v/>
      </c>
      <c r="G70" s="93" t="str">
        <f>IF(小５_データ入力シート!G70="","",小５_データ入力シート!G70)</f>
        <v/>
      </c>
      <c r="H70" s="94" t="str">
        <f>IF(小５_データ入力シート!H70="","",小５_データ入力シート!H70)</f>
        <v/>
      </c>
      <c r="I70" s="147"/>
      <c r="J70" s="148"/>
      <c r="K70" s="149"/>
      <c r="L70" s="150"/>
      <c r="M70" s="148"/>
      <c r="N70" s="149"/>
      <c r="O70" s="150"/>
      <c r="P70" s="148"/>
      <c r="Q70" s="149"/>
      <c r="R70" s="150"/>
      <c r="S70" s="148"/>
      <c r="T70" s="149"/>
      <c r="U70" s="150"/>
      <c r="V70" s="148"/>
      <c r="W70" s="149"/>
      <c r="X70" s="150"/>
      <c r="Y70" s="148"/>
      <c r="Z70" s="149"/>
      <c r="AA70" s="150"/>
      <c r="AB70" s="148"/>
      <c r="AC70" s="149"/>
      <c r="AD70" s="150"/>
      <c r="AE70" s="148"/>
      <c r="AF70" s="149"/>
      <c r="AG70" s="150"/>
      <c r="AH70" s="148"/>
      <c r="AI70" s="151"/>
      <c r="AJ70" s="152"/>
      <c r="AK70" s="153"/>
      <c r="AL70" s="153"/>
      <c r="AM70" s="153"/>
      <c r="AN70" s="153"/>
      <c r="AO70" s="153"/>
      <c r="AP70" s="153"/>
      <c r="AQ70" s="153"/>
      <c r="AR70" s="153"/>
      <c r="AS70" s="154"/>
      <c r="AT70" s="155"/>
      <c r="AU70" s="48"/>
      <c r="AV70" s="156"/>
      <c r="AW70" s="157"/>
      <c r="AX70" s="158"/>
      <c r="AY70" s="48"/>
      <c r="AZ70" s="55">
        <f t="shared" si="0"/>
        <v>0</v>
      </c>
    </row>
    <row r="71" spans="1:52" x14ac:dyDescent="0.45">
      <c r="A71" s="89">
        <v>65</v>
      </c>
      <c r="B71" s="90" t="str">
        <f>IF(小５_データ入力シート!B71="","",小５_データ入力シート!B71)</f>
        <v/>
      </c>
      <c r="C71" s="91" t="str">
        <f>IF(小５_データ入力シート!C71="","",小５_データ入力シート!C71)</f>
        <v/>
      </c>
      <c r="D71" s="92" t="str">
        <f>IF(小５_データ入力シート!D71="","",小５_データ入力シート!D71)</f>
        <v/>
      </c>
      <c r="E71" s="93" t="str">
        <f>IF(小５_データ入力シート!E71="","",小５_データ入力シート!E71)</f>
        <v/>
      </c>
      <c r="F71" s="93" t="str">
        <f>IF(小５_データ入力シート!F71="","",小５_データ入力シート!F71)</f>
        <v/>
      </c>
      <c r="G71" s="93" t="str">
        <f>IF(小５_データ入力シート!G71="","",小５_データ入力シート!G71)</f>
        <v/>
      </c>
      <c r="H71" s="94" t="str">
        <f>IF(小５_データ入力シート!H71="","",小５_データ入力シート!H71)</f>
        <v/>
      </c>
      <c r="I71" s="147"/>
      <c r="J71" s="148"/>
      <c r="K71" s="149"/>
      <c r="L71" s="150"/>
      <c r="M71" s="148"/>
      <c r="N71" s="149"/>
      <c r="O71" s="150"/>
      <c r="P71" s="148"/>
      <c r="Q71" s="149"/>
      <c r="R71" s="150"/>
      <c r="S71" s="148"/>
      <c r="T71" s="149"/>
      <c r="U71" s="150"/>
      <c r="V71" s="148"/>
      <c r="W71" s="149"/>
      <c r="X71" s="150"/>
      <c r="Y71" s="148"/>
      <c r="Z71" s="149"/>
      <c r="AA71" s="150"/>
      <c r="AB71" s="148"/>
      <c r="AC71" s="149"/>
      <c r="AD71" s="150"/>
      <c r="AE71" s="148"/>
      <c r="AF71" s="149"/>
      <c r="AG71" s="150"/>
      <c r="AH71" s="148"/>
      <c r="AI71" s="151"/>
      <c r="AJ71" s="152"/>
      <c r="AK71" s="153"/>
      <c r="AL71" s="153"/>
      <c r="AM71" s="153"/>
      <c r="AN71" s="153"/>
      <c r="AO71" s="153"/>
      <c r="AP71" s="153"/>
      <c r="AQ71" s="153"/>
      <c r="AR71" s="153"/>
      <c r="AS71" s="154"/>
      <c r="AT71" s="155"/>
      <c r="AU71" s="48"/>
      <c r="AV71" s="156"/>
      <c r="AW71" s="157"/>
      <c r="AX71" s="158"/>
      <c r="AY71" s="48"/>
      <c r="AZ71" s="55">
        <f t="shared" si="0"/>
        <v>0</v>
      </c>
    </row>
    <row r="72" spans="1:52" x14ac:dyDescent="0.45">
      <c r="A72" s="89">
        <v>66</v>
      </c>
      <c r="B72" s="90" t="str">
        <f>IF(小５_データ入力シート!B72="","",小５_データ入力シート!B72)</f>
        <v/>
      </c>
      <c r="C72" s="91" t="str">
        <f>IF(小５_データ入力シート!C72="","",小５_データ入力シート!C72)</f>
        <v/>
      </c>
      <c r="D72" s="92" t="str">
        <f>IF(小５_データ入力シート!D72="","",小５_データ入力シート!D72)</f>
        <v/>
      </c>
      <c r="E72" s="93" t="str">
        <f>IF(小５_データ入力シート!E72="","",小５_データ入力シート!E72)</f>
        <v/>
      </c>
      <c r="F72" s="93" t="str">
        <f>IF(小５_データ入力シート!F72="","",小５_データ入力シート!F72)</f>
        <v/>
      </c>
      <c r="G72" s="93" t="str">
        <f>IF(小５_データ入力シート!G72="","",小５_データ入力シート!G72)</f>
        <v/>
      </c>
      <c r="H72" s="94" t="str">
        <f>IF(小５_データ入力シート!H72="","",小５_データ入力シート!H72)</f>
        <v/>
      </c>
      <c r="I72" s="147"/>
      <c r="J72" s="148"/>
      <c r="K72" s="149"/>
      <c r="L72" s="150"/>
      <c r="M72" s="148"/>
      <c r="N72" s="149"/>
      <c r="O72" s="150"/>
      <c r="P72" s="148"/>
      <c r="Q72" s="149"/>
      <c r="R72" s="150"/>
      <c r="S72" s="148"/>
      <c r="T72" s="149"/>
      <c r="U72" s="150"/>
      <c r="V72" s="148"/>
      <c r="W72" s="149"/>
      <c r="X72" s="150"/>
      <c r="Y72" s="148"/>
      <c r="Z72" s="149"/>
      <c r="AA72" s="150"/>
      <c r="AB72" s="148"/>
      <c r="AC72" s="149"/>
      <c r="AD72" s="150"/>
      <c r="AE72" s="148"/>
      <c r="AF72" s="149"/>
      <c r="AG72" s="150"/>
      <c r="AH72" s="148"/>
      <c r="AI72" s="151"/>
      <c r="AJ72" s="152"/>
      <c r="AK72" s="153"/>
      <c r="AL72" s="153"/>
      <c r="AM72" s="153"/>
      <c r="AN72" s="153"/>
      <c r="AO72" s="153"/>
      <c r="AP72" s="153"/>
      <c r="AQ72" s="153"/>
      <c r="AR72" s="153"/>
      <c r="AS72" s="154"/>
      <c r="AT72" s="155"/>
      <c r="AU72" s="48"/>
      <c r="AV72" s="156"/>
      <c r="AW72" s="157"/>
      <c r="AX72" s="158"/>
      <c r="AY72" s="48"/>
      <c r="AZ72" s="55">
        <f t="shared" ref="AZ72:AZ106" si="1">LEN(AY72)</f>
        <v>0</v>
      </c>
    </row>
    <row r="73" spans="1:52" x14ac:dyDescent="0.45">
      <c r="A73" s="89">
        <v>67</v>
      </c>
      <c r="B73" s="90" t="str">
        <f>IF(小５_データ入力シート!B73="","",小５_データ入力シート!B73)</f>
        <v/>
      </c>
      <c r="C73" s="91" t="str">
        <f>IF(小５_データ入力シート!C73="","",小５_データ入力シート!C73)</f>
        <v/>
      </c>
      <c r="D73" s="92" t="str">
        <f>IF(小５_データ入力シート!D73="","",小５_データ入力シート!D73)</f>
        <v/>
      </c>
      <c r="E73" s="93" t="str">
        <f>IF(小５_データ入力シート!E73="","",小５_データ入力シート!E73)</f>
        <v/>
      </c>
      <c r="F73" s="93" t="str">
        <f>IF(小５_データ入力シート!F73="","",小５_データ入力シート!F73)</f>
        <v/>
      </c>
      <c r="G73" s="93" t="str">
        <f>IF(小５_データ入力シート!G73="","",小５_データ入力シート!G73)</f>
        <v/>
      </c>
      <c r="H73" s="94" t="str">
        <f>IF(小５_データ入力シート!H73="","",小５_データ入力シート!H73)</f>
        <v/>
      </c>
      <c r="I73" s="147"/>
      <c r="J73" s="148"/>
      <c r="K73" s="149"/>
      <c r="L73" s="150"/>
      <c r="M73" s="148"/>
      <c r="N73" s="149"/>
      <c r="O73" s="150"/>
      <c r="P73" s="148"/>
      <c r="Q73" s="149"/>
      <c r="R73" s="150"/>
      <c r="S73" s="148"/>
      <c r="T73" s="149"/>
      <c r="U73" s="150"/>
      <c r="V73" s="148"/>
      <c r="W73" s="149"/>
      <c r="X73" s="150"/>
      <c r="Y73" s="148"/>
      <c r="Z73" s="149"/>
      <c r="AA73" s="150"/>
      <c r="AB73" s="148"/>
      <c r="AC73" s="149"/>
      <c r="AD73" s="150"/>
      <c r="AE73" s="148"/>
      <c r="AF73" s="149"/>
      <c r="AG73" s="150"/>
      <c r="AH73" s="148"/>
      <c r="AI73" s="151"/>
      <c r="AJ73" s="152"/>
      <c r="AK73" s="153"/>
      <c r="AL73" s="153"/>
      <c r="AM73" s="153"/>
      <c r="AN73" s="153"/>
      <c r="AO73" s="153"/>
      <c r="AP73" s="153"/>
      <c r="AQ73" s="153"/>
      <c r="AR73" s="153"/>
      <c r="AS73" s="154"/>
      <c r="AT73" s="155"/>
      <c r="AU73" s="48"/>
      <c r="AV73" s="156"/>
      <c r="AW73" s="157"/>
      <c r="AX73" s="158"/>
      <c r="AY73" s="48"/>
      <c r="AZ73" s="55">
        <f t="shared" si="1"/>
        <v>0</v>
      </c>
    </row>
    <row r="74" spans="1:52" x14ac:dyDescent="0.45">
      <c r="A74" s="89">
        <v>68</v>
      </c>
      <c r="B74" s="90" t="str">
        <f>IF(小５_データ入力シート!B74="","",小５_データ入力シート!B74)</f>
        <v/>
      </c>
      <c r="C74" s="91" t="str">
        <f>IF(小５_データ入力シート!C74="","",小５_データ入力シート!C74)</f>
        <v/>
      </c>
      <c r="D74" s="92" t="str">
        <f>IF(小５_データ入力シート!D74="","",小５_データ入力シート!D74)</f>
        <v/>
      </c>
      <c r="E74" s="93" t="str">
        <f>IF(小５_データ入力シート!E74="","",小５_データ入力シート!E74)</f>
        <v/>
      </c>
      <c r="F74" s="93" t="str">
        <f>IF(小５_データ入力シート!F74="","",小５_データ入力シート!F74)</f>
        <v/>
      </c>
      <c r="G74" s="93" t="str">
        <f>IF(小５_データ入力シート!G74="","",小５_データ入力シート!G74)</f>
        <v/>
      </c>
      <c r="H74" s="94" t="str">
        <f>IF(小５_データ入力シート!H74="","",小５_データ入力シート!H74)</f>
        <v/>
      </c>
      <c r="I74" s="147"/>
      <c r="J74" s="148"/>
      <c r="K74" s="149"/>
      <c r="L74" s="150"/>
      <c r="M74" s="148"/>
      <c r="N74" s="149"/>
      <c r="O74" s="150"/>
      <c r="P74" s="148"/>
      <c r="Q74" s="149"/>
      <c r="R74" s="150"/>
      <c r="S74" s="148"/>
      <c r="T74" s="149"/>
      <c r="U74" s="150"/>
      <c r="V74" s="148"/>
      <c r="W74" s="149"/>
      <c r="X74" s="150"/>
      <c r="Y74" s="148"/>
      <c r="Z74" s="149"/>
      <c r="AA74" s="150"/>
      <c r="AB74" s="148"/>
      <c r="AC74" s="149"/>
      <c r="AD74" s="150"/>
      <c r="AE74" s="148"/>
      <c r="AF74" s="149"/>
      <c r="AG74" s="150"/>
      <c r="AH74" s="148"/>
      <c r="AI74" s="151"/>
      <c r="AJ74" s="152"/>
      <c r="AK74" s="153"/>
      <c r="AL74" s="153"/>
      <c r="AM74" s="153"/>
      <c r="AN74" s="153"/>
      <c r="AO74" s="153"/>
      <c r="AP74" s="153"/>
      <c r="AQ74" s="153"/>
      <c r="AR74" s="153"/>
      <c r="AS74" s="154"/>
      <c r="AT74" s="155"/>
      <c r="AU74" s="48"/>
      <c r="AV74" s="156"/>
      <c r="AW74" s="157"/>
      <c r="AX74" s="158"/>
      <c r="AY74" s="48"/>
      <c r="AZ74" s="55">
        <f t="shared" si="1"/>
        <v>0</v>
      </c>
    </row>
    <row r="75" spans="1:52" x14ac:dyDescent="0.45">
      <c r="A75" s="89">
        <v>69</v>
      </c>
      <c r="B75" s="90" t="str">
        <f>IF(小５_データ入力シート!B75="","",小５_データ入力シート!B75)</f>
        <v/>
      </c>
      <c r="C75" s="91" t="str">
        <f>IF(小５_データ入力シート!C75="","",小５_データ入力シート!C75)</f>
        <v/>
      </c>
      <c r="D75" s="92" t="str">
        <f>IF(小５_データ入力シート!D75="","",小５_データ入力シート!D75)</f>
        <v/>
      </c>
      <c r="E75" s="93" t="str">
        <f>IF(小５_データ入力シート!E75="","",小５_データ入力シート!E75)</f>
        <v/>
      </c>
      <c r="F75" s="93" t="str">
        <f>IF(小５_データ入力シート!F75="","",小５_データ入力シート!F75)</f>
        <v/>
      </c>
      <c r="G75" s="93" t="str">
        <f>IF(小５_データ入力シート!G75="","",小５_データ入力シート!G75)</f>
        <v/>
      </c>
      <c r="H75" s="94" t="str">
        <f>IF(小５_データ入力シート!H75="","",小５_データ入力シート!H75)</f>
        <v/>
      </c>
      <c r="I75" s="147"/>
      <c r="J75" s="148"/>
      <c r="K75" s="149"/>
      <c r="L75" s="150"/>
      <c r="M75" s="148"/>
      <c r="N75" s="149"/>
      <c r="O75" s="150"/>
      <c r="P75" s="148"/>
      <c r="Q75" s="149"/>
      <c r="R75" s="150"/>
      <c r="S75" s="148"/>
      <c r="T75" s="149"/>
      <c r="U75" s="150"/>
      <c r="V75" s="148"/>
      <c r="W75" s="149"/>
      <c r="X75" s="150"/>
      <c r="Y75" s="148"/>
      <c r="Z75" s="149"/>
      <c r="AA75" s="150"/>
      <c r="AB75" s="148"/>
      <c r="AC75" s="149"/>
      <c r="AD75" s="150"/>
      <c r="AE75" s="148"/>
      <c r="AF75" s="149"/>
      <c r="AG75" s="150"/>
      <c r="AH75" s="148"/>
      <c r="AI75" s="151"/>
      <c r="AJ75" s="152"/>
      <c r="AK75" s="153"/>
      <c r="AL75" s="153"/>
      <c r="AM75" s="153"/>
      <c r="AN75" s="153"/>
      <c r="AO75" s="153"/>
      <c r="AP75" s="153"/>
      <c r="AQ75" s="153"/>
      <c r="AR75" s="153"/>
      <c r="AS75" s="154"/>
      <c r="AT75" s="155"/>
      <c r="AU75" s="48"/>
      <c r="AV75" s="156"/>
      <c r="AW75" s="157"/>
      <c r="AX75" s="158"/>
      <c r="AY75" s="48"/>
      <c r="AZ75" s="55">
        <f t="shared" si="1"/>
        <v>0</v>
      </c>
    </row>
    <row r="76" spans="1:52" x14ac:dyDescent="0.45">
      <c r="A76" s="89">
        <v>70</v>
      </c>
      <c r="B76" s="90" t="str">
        <f>IF(小５_データ入力シート!B76="","",小５_データ入力シート!B76)</f>
        <v/>
      </c>
      <c r="C76" s="91" t="str">
        <f>IF(小５_データ入力シート!C76="","",小５_データ入力シート!C76)</f>
        <v/>
      </c>
      <c r="D76" s="92" t="str">
        <f>IF(小５_データ入力シート!D76="","",小５_データ入力シート!D76)</f>
        <v/>
      </c>
      <c r="E76" s="93" t="str">
        <f>IF(小５_データ入力シート!E76="","",小５_データ入力シート!E76)</f>
        <v/>
      </c>
      <c r="F76" s="93" t="str">
        <f>IF(小５_データ入力シート!F76="","",小５_データ入力シート!F76)</f>
        <v/>
      </c>
      <c r="G76" s="93" t="str">
        <f>IF(小５_データ入力シート!G76="","",小５_データ入力シート!G76)</f>
        <v/>
      </c>
      <c r="H76" s="94" t="str">
        <f>IF(小５_データ入力シート!H76="","",小５_データ入力シート!H76)</f>
        <v/>
      </c>
      <c r="I76" s="147"/>
      <c r="J76" s="148"/>
      <c r="K76" s="149"/>
      <c r="L76" s="150"/>
      <c r="M76" s="148"/>
      <c r="N76" s="149"/>
      <c r="O76" s="150"/>
      <c r="P76" s="148"/>
      <c r="Q76" s="149"/>
      <c r="R76" s="150"/>
      <c r="S76" s="148"/>
      <c r="T76" s="149"/>
      <c r="U76" s="150"/>
      <c r="V76" s="148"/>
      <c r="W76" s="149"/>
      <c r="X76" s="150"/>
      <c r="Y76" s="148"/>
      <c r="Z76" s="149"/>
      <c r="AA76" s="150"/>
      <c r="AB76" s="148"/>
      <c r="AC76" s="149"/>
      <c r="AD76" s="150"/>
      <c r="AE76" s="148"/>
      <c r="AF76" s="149"/>
      <c r="AG76" s="150"/>
      <c r="AH76" s="148"/>
      <c r="AI76" s="151"/>
      <c r="AJ76" s="152"/>
      <c r="AK76" s="153"/>
      <c r="AL76" s="153"/>
      <c r="AM76" s="153"/>
      <c r="AN76" s="153"/>
      <c r="AO76" s="153"/>
      <c r="AP76" s="153"/>
      <c r="AQ76" s="153"/>
      <c r="AR76" s="153"/>
      <c r="AS76" s="154"/>
      <c r="AT76" s="155"/>
      <c r="AU76" s="48"/>
      <c r="AV76" s="156"/>
      <c r="AW76" s="157"/>
      <c r="AX76" s="158"/>
      <c r="AY76" s="48"/>
      <c r="AZ76" s="55">
        <f t="shared" si="1"/>
        <v>0</v>
      </c>
    </row>
    <row r="77" spans="1:52" x14ac:dyDescent="0.45">
      <c r="A77" s="89">
        <v>71</v>
      </c>
      <c r="B77" s="90" t="str">
        <f>IF(小５_データ入力シート!B77="","",小５_データ入力シート!B77)</f>
        <v/>
      </c>
      <c r="C77" s="91" t="str">
        <f>IF(小５_データ入力シート!C77="","",小５_データ入力シート!C77)</f>
        <v/>
      </c>
      <c r="D77" s="92" t="str">
        <f>IF(小５_データ入力シート!D77="","",小５_データ入力シート!D77)</f>
        <v/>
      </c>
      <c r="E77" s="93" t="str">
        <f>IF(小５_データ入力シート!E77="","",小５_データ入力シート!E77)</f>
        <v/>
      </c>
      <c r="F77" s="93" t="str">
        <f>IF(小５_データ入力シート!F77="","",小５_データ入力シート!F77)</f>
        <v/>
      </c>
      <c r="G77" s="93" t="str">
        <f>IF(小５_データ入力シート!G77="","",小５_データ入力シート!G77)</f>
        <v/>
      </c>
      <c r="H77" s="94" t="str">
        <f>IF(小５_データ入力シート!H77="","",小５_データ入力シート!H77)</f>
        <v/>
      </c>
      <c r="I77" s="147"/>
      <c r="J77" s="148"/>
      <c r="K77" s="149"/>
      <c r="L77" s="150"/>
      <c r="M77" s="148"/>
      <c r="N77" s="149"/>
      <c r="O77" s="150"/>
      <c r="P77" s="148"/>
      <c r="Q77" s="149"/>
      <c r="R77" s="150"/>
      <c r="S77" s="148"/>
      <c r="T77" s="149"/>
      <c r="U77" s="150"/>
      <c r="V77" s="148"/>
      <c r="W77" s="149"/>
      <c r="X77" s="150"/>
      <c r="Y77" s="148"/>
      <c r="Z77" s="149"/>
      <c r="AA77" s="150"/>
      <c r="AB77" s="148"/>
      <c r="AC77" s="149"/>
      <c r="AD77" s="150"/>
      <c r="AE77" s="148"/>
      <c r="AF77" s="149"/>
      <c r="AG77" s="150"/>
      <c r="AH77" s="148"/>
      <c r="AI77" s="151"/>
      <c r="AJ77" s="152"/>
      <c r="AK77" s="153"/>
      <c r="AL77" s="153"/>
      <c r="AM77" s="153"/>
      <c r="AN77" s="153"/>
      <c r="AO77" s="153"/>
      <c r="AP77" s="153"/>
      <c r="AQ77" s="153"/>
      <c r="AR77" s="153"/>
      <c r="AS77" s="154"/>
      <c r="AT77" s="155"/>
      <c r="AU77" s="48"/>
      <c r="AV77" s="156"/>
      <c r="AW77" s="157"/>
      <c r="AX77" s="158"/>
      <c r="AY77" s="48"/>
      <c r="AZ77" s="55">
        <f t="shared" si="1"/>
        <v>0</v>
      </c>
    </row>
    <row r="78" spans="1:52" x14ac:dyDescent="0.45">
      <c r="A78" s="89">
        <v>72</v>
      </c>
      <c r="B78" s="90" t="str">
        <f>IF(小５_データ入力シート!B78="","",小５_データ入力シート!B78)</f>
        <v/>
      </c>
      <c r="C78" s="91" t="str">
        <f>IF(小５_データ入力シート!C78="","",小５_データ入力シート!C78)</f>
        <v/>
      </c>
      <c r="D78" s="92" t="str">
        <f>IF(小５_データ入力シート!D78="","",小５_データ入力シート!D78)</f>
        <v/>
      </c>
      <c r="E78" s="93" t="str">
        <f>IF(小５_データ入力シート!E78="","",小５_データ入力シート!E78)</f>
        <v/>
      </c>
      <c r="F78" s="93" t="str">
        <f>IF(小５_データ入力シート!F78="","",小５_データ入力シート!F78)</f>
        <v/>
      </c>
      <c r="G78" s="93" t="str">
        <f>IF(小５_データ入力シート!G78="","",小５_データ入力シート!G78)</f>
        <v/>
      </c>
      <c r="H78" s="94" t="str">
        <f>IF(小５_データ入力シート!H78="","",小５_データ入力シート!H78)</f>
        <v/>
      </c>
      <c r="I78" s="147"/>
      <c r="J78" s="148"/>
      <c r="K78" s="149"/>
      <c r="L78" s="150"/>
      <c r="M78" s="148"/>
      <c r="N78" s="149"/>
      <c r="O78" s="150"/>
      <c r="P78" s="148"/>
      <c r="Q78" s="149"/>
      <c r="R78" s="150"/>
      <c r="S78" s="148"/>
      <c r="T78" s="149"/>
      <c r="U78" s="150"/>
      <c r="V78" s="148"/>
      <c r="W78" s="149"/>
      <c r="X78" s="150"/>
      <c r="Y78" s="148"/>
      <c r="Z78" s="149"/>
      <c r="AA78" s="150"/>
      <c r="AB78" s="148"/>
      <c r="AC78" s="149"/>
      <c r="AD78" s="150"/>
      <c r="AE78" s="148"/>
      <c r="AF78" s="149"/>
      <c r="AG78" s="150"/>
      <c r="AH78" s="148"/>
      <c r="AI78" s="151"/>
      <c r="AJ78" s="152"/>
      <c r="AK78" s="153"/>
      <c r="AL78" s="153"/>
      <c r="AM78" s="153"/>
      <c r="AN78" s="153"/>
      <c r="AO78" s="153"/>
      <c r="AP78" s="153"/>
      <c r="AQ78" s="153"/>
      <c r="AR78" s="153"/>
      <c r="AS78" s="154"/>
      <c r="AT78" s="155"/>
      <c r="AU78" s="48"/>
      <c r="AV78" s="156"/>
      <c r="AW78" s="157"/>
      <c r="AX78" s="158"/>
      <c r="AY78" s="48"/>
      <c r="AZ78" s="55">
        <f t="shared" si="1"/>
        <v>0</v>
      </c>
    </row>
    <row r="79" spans="1:52" x14ac:dyDescent="0.45">
      <c r="A79" s="89">
        <v>73</v>
      </c>
      <c r="B79" s="90" t="str">
        <f>IF(小５_データ入力シート!B79="","",小５_データ入力シート!B79)</f>
        <v/>
      </c>
      <c r="C79" s="91" t="str">
        <f>IF(小５_データ入力シート!C79="","",小５_データ入力シート!C79)</f>
        <v/>
      </c>
      <c r="D79" s="92" t="str">
        <f>IF(小５_データ入力シート!D79="","",小５_データ入力シート!D79)</f>
        <v/>
      </c>
      <c r="E79" s="93" t="str">
        <f>IF(小５_データ入力シート!E79="","",小５_データ入力シート!E79)</f>
        <v/>
      </c>
      <c r="F79" s="93" t="str">
        <f>IF(小５_データ入力シート!F79="","",小５_データ入力シート!F79)</f>
        <v/>
      </c>
      <c r="G79" s="93" t="str">
        <f>IF(小５_データ入力シート!G79="","",小５_データ入力シート!G79)</f>
        <v/>
      </c>
      <c r="H79" s="94" t="str">
        <f>IF(小５_データ入力シート!H79="","",小５_データ入力シート!H79)</f>
        <v/>
      </c>
      <c r="I79" s="147"/>
      <c r="J79" s="148"/>
      <c r="K79" s="149"/>
      <c r="L79" s="150"/>
      <c r="M79" s="148"/>
      <c r="N79" s="149"/>
      <c r="O79" s="150"/>
      <c r="P79" s="148"/>
      <c r="Q79" s="149"/>
      <c r="R79" s="150"/>
      <c r="S79" s="148"/>
      <c r="T79" s="149"/>
      <c r="U79" s="150"/>
      <c r="V79" s="148"/>
      <c r="W79" s="149"/>
      <c r="X79" s="150"/>
      <c r="Y79" s="148"/>
      <c r="Z79" s="149"/>
      <c r="AA79" s="150"/>
      <c r="AB79" s="148"/>
      <c r="AC79" s="149"/>
      <c r="AD79" s="150"/>
      <c r="AE79" s="148"/>
      <c r="AF79" s="149"/>
      <c r="AG79" s="150"/>
      <c r="AH79" s="148"/>
      <c r="AI79" s="151"/>
      <c r="AJ79" s="152"/>
      <c r="AK79" s="153"/>
      <c r="AL79" s="153"/>
      <c r="AM79" s="153"/>
      <c r="AN79" s="153"/>
      <c r="AO79" s="153"/>
      <c r="AP79" s="153"/>
      <c r="AQ79" s="153"/>
      <c r="AR79" s="153"/>
      <c r="AS79" s="154"/>
      <c r="AT79" s="155"/>
      <c r="AU79" s="48"/>
      <c r="AV79" s="156"/>
      <c r="AW79" s="157"/>
      <c r="AX79" s="158"/>
      <c r="AY79" s="48"/>
      <c r="AZ79" s="55">
        <f t="shared" si="1"/>
        <v>0</v>
      </c>
    </row>
    <row r="80" spans="1:52" x14ac:dyDescent="0.45">
      <c r="A80" s="89">
        <v>74</v>
      </c>
      <c r="B80" s="90" t="str">
        <f>IF(小５_データ入力シート!B80="","",小５_データ入力シート!B80)</f>
        <v/>
      </c>
      <c r="C80" s="91" t="str">
        <f>IF(小５_データ入力シート!C80="","",小５_データ入力シート!C80)</f>
        <v/>
      </c>
      <c r="D80" s="92" t="str">
        <f>IF(小５_データ入力シート!D80="","",小５_データ入力シート!D80)</f>
        <v/>
      </c>
      <c r="E80" s="93" t="str">
        <f>IF(小５_データ入力シート!E80="","",小５_データ入力シート!E80)</f>
        <v/>
      </c>
      <c r="F80" s="93" t="str">
        <f>IF(小５_データ入力シート!F80="","",小５_データ入力シート!F80)</f>
        <v/>
      </c>
      <c r="G80" s="93" t="str">
        <f>IF(小５_データ入力シート!G80="","",小５_データ入力シート!G80)</f>
        <v/>
      </c>
      <c r="H80" s="94" t="str">
        <f>IF(小５_データ入力シート!H80="","",小５_データ入力シート!H80)</f>
        <v/>
      </c>
      <c r="I80" s="147"/>
      <c r="J80" s="148"/>
      <c r="K80" s="149"/>
      <c r="L80" s="150"/>
      <c r="M80" s="148"/>
      <c r="N80" s="149"/>
      <c r="O80" s="150"/>
      <c r="P80" s="148"/>
      <c r="Q80" s="149"/>
      <c r="R80" s="150"/>
      <c r="S80" s="148"/>
      <c r="T80" s="149"/>
      <c r="U80" s="150"/>
      <c r="V80" s="148"/>
      <c r="W80" s="149"/>
      <c r="X80" s="150"/>
      <c r="Y80" s="148"/>
      <c r="Z80" s="149"/>
      <c r="AA80" s="150"/>
      <c r="AB80" s="148"/>
      <c r="AC80" s="149"/>
      <c r="AD80" s="150"/>
      <c r="AE80" s="148"/>
      <c r="AF80" s="149"/>
      <c r="AG80" s="150"/>
      <c r="AH80" s="148"/>
      <c r="AI80" s="151"/>
      <c r="AJ80" s="152"/>
      <c r="AK80" s="153"/>
      <c r="AL80" s="153"/>
      <c r="AM80" s="153"/>
      <c r="AN80" s="153"/>
      <c r="AO80" s="153"/>
      <c r="AP80" s="153"/>
      <c r="AQ80" s="153"/>
      <c r="AR80" s="153"/>
      <c r="AS80" s="154"/>
      <c r="AT80" s="155"/>
      <c r="AU80" s="48"/>
      <c r="AV80" s="156"/>
      <c r="AW80" s="157"/>
      <c r="AX80" s="158"/>
      <c r="AY80" s="48"/>
      <c r="AZ80" s="55">
        <f t="shared" si="1"/>
        <v>0</v>
      </c>
    </row>
    <row r="81" spans="1:52" x14ac:dyDescent="0.45">
      <c r="A81" s="89">
        <v>75</v>
      </c>
      <c r="B81" s="90" t="str">
        <f>IF(小５_データ入力シート!B81="","",小５_データ入力シート!B81)</f>
        <v/>
      </c>
      <c r="C81" s="91" t="str">
        <f>IF(小５_データ入力シート!C81="","",小５_データ入力シート!C81)</f>
        <v/>
      </c>
      <c r="D81" s="92" t="str">
        <f>IF(小５_データ入力シート!D81="","",小５_データ入力シート!D81)</f>
        <v/>
      </c>
      <c r="E81" s="93" t="str">
        <f>IF(小５_データ入力シート!E81="","",小５_データ入力シート!E81)</f>
        <v/>
      </c>
      <c r="F81" s="93" t="str">
        <f>IF(小５_データ入力シート!F81="","",小５_データ入力シート!F81)</f>
        <v/>
      </c>
      <c r="G81" s="93" t="str">
        <f>IF(小５_データ入力シート!G81="","",小５_データ入力シート!G81)</f>
        <v/>
      </c>
      <c r="H81" s="94" t="str">
        <f>IF(小５_データ入力シート!H81="","",小５_データ入力シート!H81)</f>
        <v/>
      </c>
      <c r="I81" s="147"/>
      <c r="J81" s="148"/>
      <c r="K81" s="149"/>
      <c r="L81" s="150"/>
      <c r="M81" s="148"/>
      <c r="N81" s="149"/>
      <c r="O81" s="150"/>
      <c r="P81" s="148"/>
      <c r="Q81" s="149"/>
      <c r="R81" s="150"/>
      <c r="S81" s="148"/>
      <c r="T81" s="149"/>
      <c r="U81" s="150"/>
      <c r="V81" s="148"/>
      <c r="W81" s="149"/>
      <c r="X81" s="150"/>
      <c r="Y81" s="148"/>
      <c r="Z81" s="149"/>
      <c r="AA81" s="150"/>
      <c r="AB81" s="148"/>
      <c r="AC81" s="149"/>
      <c r="AD81" s="150"/>
      <c r="AE81" s="148"/>
      <c r="AF81" s="149"/>
      <c r="AG81" s="150"/>
      <c r="AH81" s="148"/>
      <c r="AI81" s="151"/>
      <c r="AJ81" s="152"/>
      <c r="AK81" s="153"/>
      <c r="AL81" s="153"/>
      <c r="AM81" s="153"/>
      <c r="AN81" s="153"/>
      <c r="AO81" s="153"/>
      <c r="AP81" s="153"/>
      <c r="AQ81" s="153"/>
      <c r="AR81" s="153"/>
      <c r="AS81" s="154"/>
      <c r="AT81" s="155"/>
      <c r="AU81" s="48"/>
      <c r="AV81" s="156"/>
      <c r="AW81" s="157"/>
      <c r="AX81" s="158"/>
      <c r="AY81" s="48"/>
      <c r="AZ81" s="55">
        <f t="shared" si="1"/>
        <v>0</v>
      </c>
    </row>
    <row r="82" spans="1:52" x14ac:dyDescent="0.45">
      <c r="A82" s="89">
        <v>76</v>
      </c>
      <c r="B82" s="90" t="str">
        <f>IF(小５_データ入力シート!B82="","",小５_データ入力シート!B82)</f>
        <v/>
      </c>
      <c r="C82" s="91" t="str">
        <f>IF(小５_データ入力シート!C82="","",小５_データ入力シート!C82)</f>
        <v/>
      </c>
      <c r="D82" s="92" t="str">
        <f>IF(小５_データ入力シート!D82="","",小５_データ入力シート!D82)</f>
        <v/>
      </c>
      <c r="E82" s="93" t="str">
        <f>IF(小５_データ入力シート!E82="","",小５_データ入力シート!E82)</f>
        <v/>
      </c>
      <c r="F82" s="93" t="str">
        <f>IF(小５_データ入力シート!F82="","",小５_データ入力シート!F82)</f>
        <v/>
      </c>
      <c r="G82" s="93" t="str">
        <f>IF(小５_データ入力シート!G82="","",小５_データ入力シート!G82)</f>
        <v/>
      </c>
      <c r="H82" s="94" t="str">
        <f>IF(小５_データ入力シート!H82="","",小５_データ入力シート!H82)</f>
        <v/>
      </c>
      <c r="I82" s="147"/>
      <c r="J82" s="148"/>
      <c r="K82" s="149"/>
      <c r="L82" s="150"/>
      <c r="M82" s="148"/>
      <c r="N82" s="149"/>
      <c r="O82" s="150"/>
      <c r="P82" s="148"/>
      <c r="Q82" s="149"/>
      <c r="R82" s="150"/>
      <c r="S82" s="148"/>
      <c r="T82" s="149"/>
      <c r="U82" s="150"/>
      <c r="V82" s="148"/>
      <c r="W82" s="149"/>
      <c r="X82" s="150"/>
      <c r="Y82" s="148"/>
      <c r="Z82" s="149"/>
      <c r="AA82" s="150"/>
      <c r="AB82" s="148"/>
      <c r="AC82" s="149"/>
      <c r="AD82" s="150"/>
      <c r="AE82" s="148"/>
      <c r="AF82" s="149"/>
      <c r="AG82" s="150"/>
      <c r="AH82" s="148"/>
      <c r="AI82" s="151"/>
      <c r="AJ82" s="152"/>
      <c r="AK82" s="153"/>
      <c r="AL82" s="153"/>
      <c r="AM82" s="153"/>
      <c r="AN82" s="153"/>
      <c r="AO82" s="153"/>
      <c r="AP82" s="153"/>
      <c r="AQ82" s="153"/>
      <c r="AR82" s="153"/>
      <c r="AS82" s="154"/>
      <c r="AT82" s="155"/>
      <c r="AU82" s="48"/>
      <c r="AV82" s="156"/>
      <c r="AW82" s="157"/>
      <c r="AX82" s="158"/>
      <c r="AY82" s="48"/>
      <c r="AZ82" s="55">
        <f t="shared" si="1"/>
        <v>0</v>
      </c>
    </row>
    <row r="83" spans="1:52" x14ac:dyDescent="0.45">
      <c r="A83" s="89">
        <v>77</v>
      </c>
      <c r="B83" s="90" t="str">
        <f>IF(小５_データ入力シート!B83="","",小５_データ入力シート!B83)</f>
        <v/>
      </c>
      <c r="C83" s="91" t="str">
        <f>IF(小５_データ入力シート!C83="","",小５_データ入力シート!C83)</f>
        <v/>
      </c>
      <c r="D83" s="92" t="str">
        <f>IF(小５_データ入力シート!D83="","",小５_データ入力シート!D83)</f>
        <v/>
      </c>
      <c r="E83" s="93" t="str">
        <f>IF(小５_データ入力シート!E83="","",小５_データ入力シート!E83)</f>
        <v/>
      </c>
      <c r="F83" s="93" t="str">
        <f>IF(小５_データ入力シート!F83="","",小５_データ入力シート!F83)</f>
        <v/>
      </c>
      <c r="G83" s="93" t="str">
        <f>IF(小５_データ入力シート!G83="","",小５_データ入力シート!G83)</f>
        <v/>
      </c>
      <c r="H83" s="94" t="str">
        <f>IF(小５_データ入力シート!H83="","",小５_データ入力シート!H83)</f>
        <v/>
      </c>
      <c r="I83" s="147"/>
      <c r="J83" s="148"/>
      <c r="K83" s="149"/>
      <c r="L83" s="150"/>
      <c r="M83" s="148"/>
      <c r="N83" s="149"/>
      <c r="O83" s="150"/>
      <c r="P83" s="148"/>
      <c r="Q83" s="149"/>
      <c r="R83" s="150"/>
      <c r="S83" s="148"/>
      <c r="T83" s="149"/>
      <c r="U83" s="150"/>
      <c r="V83" s="148"/>
      <c r="W83" s="149"/>
      <c r="X83" s="150"/>
      <c r="Y83" s="148"/>
      <c r="Z83" s="149"/>
      <c r="AA83" s="150"/>
      <c r="AB83" s="148"/>
      <c r="AC83" s="149"/>
      <c r="AD83" s="150"/>
      <c r="AE83" s="148"/>
      <c r="AF83" s="149"/>
      <c r="AG83" s="150"/>
      <c r="AH83" s="148"/>
      <c r="AI83" s="151"/>
      <c r="AJ83" s="152"/>
      <c r="AK83" s="153"/>
      <c r="AL83" s="153"/>
      <c r="AM83" s="153"/>
      <c r="AN83" s="153"/>
      <c r="AO83" s="153"/>
      <c r="AP83" s="153"/>
      <c r="AQ83" s="153"/>
      <c r="AR83" s="153"/>
      <c r="AS83" s="154"/>
      <c r="AT83" s="155"/>
      <c r="AU83" s="48"/>
      <c r="AV83" s="156"/>
      <c r="AW83" s="157"/>
      <c r="AX83" s="158"/>
      <c r="AY83" s="48"/>
      <c r="AZ83" s="55">
        <f t="shared" si="1"/>
        <v>0</v>
      </c>
    </row>
    <row r="84" spans="1:52" x14ac:dyDescent="0.45">
      <c r="A84" s="89">
        <v>78</v>
      </c>
      <c r="B84" s="90" t="str">
        <f>IF(小５_データ入力シート!B84="","",小５_データ入力シート!B84)</f>
        <v/>
      </c>
      <c r="C84" s="91" t="str">
        <f>IF(小５_データ入力シート!C84="","",小５_データ入力シート!C84)</f>
        <v/>
      </c>
      <c r="D84" s="92" t="str">
        <f>IF(小５_データ入力シート!D84="","",小５_データ入力シート!D84)</f>
        <v/>
      </c>
      <c r="E84" s="93" t="str">
        <f>IF(小５_データ入力シート!E84="","",小５_データ入力シート!E84)</f>
        <v/>
      </c>
      <c r="F84" s="93" t="str">
        <f>IF(小５_データ入力シート!F84="","",小５_データ入力シート!F84)</f>
        <v/>
      </c>
      <c r="G84" s="93" t="str">
        <f>IF(小５_データ入力シート!G84="","",小５_データ入力シート!G84)</f>
        <v/>
      </c>
      <c r="H84" s="94" t="str">
        <f>IF(小５_データ入力シート!H84="","",小５_データ入力シート!H84)</f>
        <v/>
      </c>
      <c r="I84" s="147"/>
      <c r="J84" s="148"/>
      <c r="K84" s="149"/>
      <c r="L84" s="150"/>
      <c r="M84" s="148"/>
      <c r="N84" s="149"/>
      <c r="O84" s="150"/>
      <c r="P84" s="148"/>
      <c r="Q84" s="149"/>
      <c r="R84" s="150"/>
      <c r="S84" s="148"/>
      <c r="T84" s="149"/>
      <c r="U84" s="150"/>
      <c r="V84" s="148"/>
      <c r="W84" s="149"/>
      <c r="X84" s="150"/>
      <c r="Y84" s="148"/>
      <c r="Z84" s="149"/>
      <c r="AA84" s="150"/>
      <c r="AB84" s="148"/>
      <c r="AC84" s="149"/>
      <c r="AD84" s="150"/>
      <c r="AE84" s="148"/>
      <c r="AF84" s="149"/>
      <c r="AG84" s="150"/>
      <c r="AH84" s="148"/>
      <c r="AI84" s="151"/>
      <c r="AJ84" s="152"/>
      <c r="AK84" s="153"/>
      <c r="AL84" s="153"/>
      <c r="AM84" s="153"/>
      <c r="AN84" s="153"/>
      <c r="AO84" s="153"/>
      <c r="AP84" s="153"/>
      <c r="AQ84" s="153"/>
      <c r="AR84" s="153"/>
      <c r="AS84" s="154"/>
      <c r="AT84" s="155"/>
      <c r="AU84" s="48"/>
      <c r="AV84" s="156"/>
      <c r="AW84" s="157"/>
      <c r="AX84" s="158"/>
      <c r="AY84" s="48"/>
      <c r="AZ84" s="55">
        <f t="shared" si="1"/>
        <v>0</v>
      </c>
    </row>
    <row r="85" spans="1:52" x14ac:dyDescent="0.45">
      <c r="A85" s="89">
        <v>79</v>
      </c>
      <c r="B85" s="90" t="str">
        <f>IF(小５_データ入力シート!B85="","",小５_データ入力シート!B85)</f>
        <v/>
      </c>
      <c r="C85" s="91" t="str">
        <f>IF(小５_データ入力シート!C85="","",小５_データ入力シート!C85)</f>
        <v/>
      </c>
      <c r="D85" s="92" t="str">
        <f>IF(小５_データ入力シート!D85="","",小５_データ入力シート!D85)</f>
        <v/>
      </c>
      <c r="E85" s="93" t="str">
        <f>IF(小５_データ入力シート!E85="","",小５_データ入力シート!E85)</f>
        <v/>
      </c>
      <c r="F85" s="93" t="str">
        <f>IF(小５_データ入力シート!F85="","",小５_データ入力シート!F85)</f>
        <v/>
      </c>
      <c r="G85" s="93" t="str">
        <f>IF(小５_データ入力シート!G85="","",小５_データ入力シート!G85)</f>
        <v/>
      </c>
      <c r="H85" s="94" t="str">
        <f>IF(小５_データ入力シート!H85="","",小５_データ入力シート!H85)</f>
        <v/>
      </c>
      <c r="I85" s="147"/>
      <c r="J85" s="148"/>
      <c r="K85" s="149"/>
      <c r="L85" s="150"/>
      <c r="M85" s="148"/>
      <c r="N85" s="149"/>
      <c r="O85" s="150"/>
      <c r="P85" s="148"/>
      <c r="Q85" s="149"/>
      <c r="R85" s="150"/>
      <c r="S85" s="148"/>
      <c r="T85" s="149"/>
      <c r="U85" s="150"/>
      <c r="V85" s="148"/>
      <c r="W85" s="149"/>
      <c r="X85" s="150"/>
      <c r="Y85" s="148"/>
      <c r="Z85" s="149"/>
      <c r="AA85" s="150"/>
      <c r="AB85" s="148"/>
      <c r="AC85" s="149"/>
      <c r="AD85" s="150"/>
      <c r="AE85" s="148"/>
      <c r="AF85" s="149"/>
      <c r="AG85" s="150"/>
      <c r="AH85" s="148"/>
      <c r="AI85" s="151"/>
      <c r="AJ85" s="152"/>
      <c r="AK85" s="153"/>
      <c r="AL85" s="153"/>
      <c r="AM85" s="153"/>
      <c r="AN85" s="153"/>
      <c r="AO85" s="153"/>
      <c r="AP85" s="153"/>
      <c r="AQ85" s="153"/>
      <c r="AR85" s="153"/>
      <c r="AS85" s="154"/>
      <c r="AT85" s="155"/>
      <c r="AU85" s="48"/>
      <c r="AV85" s="156"/>
      <c r="AW85" s="157"/>
      <c r="AX85" s="158"/>
      <c r="AY85" s="48"/>
      <c r="AZ85" s="55">
        <f t="shared" si="1"/>
        <v>0</v>
      </c>
    </row>
    <row r="86" spans="1:52" x14ac:dyDescent="0.45">
      <c r="A86" s="89">
        <v>80</v>
      </c>
      <c r="B86" s="90" t="str">
        <f>IF(小５_データ入力シート!B86="","",小５_データ入力シート!B86)</f>
        <v/>
      </c>
      <c r="C86" s="91" t="str">
        <f>IF(小５_データ入力シート!C86="","",小５_データ入力シート!C86)</f>
        <v/>
      </c>
      <c r="D86" s="92" t="str">
        <f>IF(小５_データ入力シート!D86="","",小５_データ入力シート!D86)</f>
        <v/>
      </c>
      <c r="E86" s="93" t="str">
        <f>IF(小５_データ入力シート!E86="","",小５_データ入力シート!E86)</f>
        <v/>
      </c>
      <c r="F86" s="93" t="str">
        <f>IF(小５_データ入力シート!F86="","",小５_データ入力シート!F86)</f>
        <v/>
      </c>
      <c r="G86" s="93" t="str">
        <f>IF(小５_データ入力シート!G86="","",小５_データ入力シート!G86)</f>
        <v/>
      </c>
      <c r="H86" s="94" t="str">
        <f>IF(小５_データ入力シート!H86="","",小５_データ入力シート!H86)</f>
        <v/>
      </c>
      <c r="I86" s="147"/>
      <c r="J86" s="148"/>
      <c r="K86" s="149"/>
      <c r="L86" s="150"/>
      <c r="M86" s="148"/>
      <c r="N86" s="149"/>
      <c r="O86" s="150"/>
      <c r="P86" s="148"/>
      <c r="Q86" s="149"/>
      <c r="R86" s="150"/>
      <c r="S86" s="148"/>
      <c r="T86" s="149"/>
      <c r="U86" s="150"/>
      <c r="V86" s="148"/>
      <c r="W86" s="149"/>
      <c r="X86" s="150"/>
      <c r="Y86" s="148"/>
      <c r="Z86" s="149"/>
      <c r="AA86" s="150"/>
      <c r="AB86" s="148"/>
      <c r="AC86" s="149"/>
      <c r="AD86" s="150"/>
      <c r="AE86" s="148"/>
      <c r="AF86" s="149"/>
      <c r="AG86" s="150"/>
      <c r="AH86" s="148"/>
      <c r="AI86" s="151"/>
      <c r="AJ86" s="152"/>
      <c r="AK86" s="153"/>
      <c r="AL86" s="153"/>
      <c r="AM86" s="153"/>
      <c r="AN86" s="153"/>
      <c r="AO86" s="153"/>
      <c r="AP86" s="153"/>
      <c r="AQ86" s="153"/>
      <c r="AR86" s="153"/>
      <c r="AS86" s="154"/>
      <c r="AT86" s="155"/>
      <c r="AU86" s="48"/>
      <c r="AV86" s="156"/>
      <c r="AW86" s="157"/>
      <c r="AX86" s="158"/>
      <c r="AY86" s="48"/>
      <c r="AZ86" s="55">
        <f t="shared" si="1"/>
        <v>0</v>
      </c>
    </row>
    <row r="87" spans="1:52" x14ac:dyDescent="0.45">
      <c r="A87" s="89">
        <v>81</v>
      </c>
      <c r="B87" s="90" t="str">
        <f>IF(小５_データ入力シート!B87="","",小５_データ入力シート!B87)</f>
        <v/>
      </c>
      <c r="C87" s="91" t="str">
        <f>IF(小５_データ入力シート!C87="","",小５_データ入力シート!C87)</f>
        <v/>
      </c>
      <c r="D87" s="92" t="str">
        <f>IF(小５_データ入力シート!D87="","",小５_データ入力シート!D87)</f>
        <v/>
      </c>
      <c r="E87" s="93" t="str">
        <f>IF(小５_データ入力シート!E87="","",小５_データ入力シート!E87)</f>
        <v/>
      </c>
      <c r="F87" s="93" t="str">
        <f>IF(小５_データ入力シート!F87="","",小５_データ入力シート!F87)</f>
        <v/>
      </c>
      <c r="G87" s="93" t="str">
        <f>IF(小５_データ入力シート!G87="","",小５_データ入力シート!G87)</f>
        <v/>
      </c>
      <c r="H87" s="94" t="str">
        <f>IF(小５_データ入力シート!H87="","",小５_データ入力シート!H87)</f>
        <v/>
      </c>
      <c r="I87" s="147"/>
      <c r="J87" s="148"/>
      <c r="K87" s="149"/>
      <c r="L87" s="150"/>
      <c r="M87" s="148"/>
      <c r="N87" s="149"/>
      <c r="O87" s="150"/>
      <c r="P87" s="148"/>
      <c r="Q87" s="149"/>
      <c r="R87" s="150"/>
      <c r="S87" s="148"/>
      <c r="T87" s="149"/>
      <c r="U87" s="150"/>
      <c r="V87" s="148"/>
      <c r="W87" s="149"/>
      <c r="X87" s="150"/>
      <c r="Y87" s="148"/>
      <c r="Z87" s="149"/>
      <c r="AA87" s="150"/>
      <c r="AB87" s="148"/>
      <c r="AC87" s="149"/>
      <c r="AD87" s="150"/>
      <c r="AE87" s="148"/>
      <c r="AF87" s="149"/>
      <c r="AG87" s="150"/>
      <c r="AH87" s="148"/>
      <c r="AI87" s="151"/>
      <c r="AJ87" s="152"/>
      <c r="AK87" s="153"/>
      <c r="AL87" s="153"/>
      <c r="AM87" s="153"/>
      <c r="AN87" s="153"/>
      <c r="AO87" s="153"/>
      <c r="AP87" s="153"/>
      <c r="AQ87" s="153"/>
      <c r="AR87" s="153"/>
      <c r="AS87" s="154"/>
      <c r="AT87" s="155"/>
      <c r="AU87" s="48"/>
      <c r="AV87" s="156"/>
      <c r="AW87" s="157"/>
      <c r="AX87" s="158"/>
      <c r="AY87" s="48"/>
      <c r="AZ87" s="55">
        <f t="shared" si="1"/>
        <v>0</v>
      </c>
    </row>
    <row r="88" spans="1:52" x14ac:dyDescent="0.45">
      <c r="A88" s="89">
        <v>82</v>
      </c>
      <c r="B88" s="90" t="str">
        <f>IF(小５_データ入力シート!B88="","",小５_データ入力シート!B88)</f>
        <v/>
      </c>
      <c r="C88" s="91" t="str">
        <f>IF(小５_データ入力シート!C88="","",小５_データ入力シート!C88)</f>
        <v/>
      </c>
      <c r="D88" s="92" t="str">
        <f>IF(小５_データ入力シート!D88="","",小５_データ入力シート!D88)</f>
        <v/>
      </c>
      <c r="E88" s="93" t="str">
        <f>IF(小５_データ入力シート!E88="","",小５_データ入力シート!E88)</f>
        <v/>
      </c>
      <c r="F88" s="93" t="str">
        <f>IF(小５_データ入力シート!F88="","",小５_データ入力シート!F88)</f>
        <v/>
      </c>
      <c r="G88" s="93" t="str">
        <f>IF(小５_データ入力シート!G88="","",小５_データ入力シート!G88)</f>
        <v/>
      </c>
      <c r="H88" s="94" t="str">
        <f>IF(小５_データ入力シート!H88="","",小５_データ入力シート!H88)</f>
        <v/>
      </c>
      <c r="I88" s="147"/>
      <c r="J88" s="148"/>
      <c r="K88" s="149"/>
      <c r="L88" s="150"/>
      <c r="M88" s="148"/>
      <c r="N88" s="149"/>
      <c r="O88" s="150"/>
      <c r="P88" s="148"/>
      <c r="Q88" s="149"/>
      <c r="R88" s="150"/>
      <c r="S88" s="148"/>
      <c r="T88" s="149"/>
      <c r="U88" s="150"/>
      <c r="V88" s="148"/>
      <c r="W88" s="149"/>
      <c r="X88" s="150"/>
      <c r="Y88" s="148"/>
      <c r="Z88" s="149"/>
      <c r="AA88" s="150"/>
      <c r="AB88" s="148"/>
      <c r="AC88" s="149"/>
      <c r="AD88" s="150"/>
      <c r="AE88" s="148"/>
      <c r="AF88" s="149"/>
      <c r="AG88" s="150"/>
      <c r="AH88" s="148"/>
      <c r="AI88" s="151"/>
      <c r="AJ88" s="152"/>
      <c r="AK88" s="153"/>
      <c r="AL88" s="153"/>
      <c r="AM88" s="153"/>
      <c r="AN88" s="153"/>
      <c r="AO88" s="153"/>
      <c r="AP88" s="153"/>
      <c r="AQ88" s="153"/>
      <c r="AR88" s="153"/>
      <c r="AS88" s="154"/>
      <c r="AT88" s="155"/>
      <c r="AU88" s="48"/>
      <c r="AV88" s="156"/>
      <c r="AW88" s="157"/>
      <c r="AX88" s="158"/>
      <c r="AY88" s="48"/>
      <c r="AZ88" s="55">
        <f t="shared" si="1"/>
        <v>0</v>
      </c>
    </row>
    <row r="89" spans="1:52" x14ac:dyDescent="0.45">
      <c r="A89" s="89">
        <v>83</v>
      </c>
      <c r="B89" s="90" t="str">
        <f>IF(小５_データ入力シート!B89="","",小５_データ入力シート!B89)</f>
        <v/>
      </c>
      <c r="C89" s="91" t="str">
        <f>IF(小５_データ入力シート!C89="","",小５_データ入力シート!C89)</f>
        <v/>
      </c>
      <c r="D89" s="92" t="str">
        <f>IF(小５_データ入力シート!D89="","",小５_データ入力シート!D89)</f>
        <v/>
      </c>
      <c r="E89" s="93" t="str">
        <f>IF(小５_データ入力シート!E89="","",小５_データ入力シート!E89)</f>
        <v/>
      </c>
      <c r="F89" s="93" t="str">
        <f>IF(小５_データ入力シート!F89="","",小５_データ入力シート!F89)</f>
        <v/>
      </c>
      <c r="G89" s="93" t="str">
        <f>IF(小５_データ入力シート!G89="","",小５_データ入力シート!G89)</f>
        <v/>
      </c>
      <c r="H89" s="94" t="str">
        <f>IF(小５_データ入力シート!H89="","",小５_データ入力シート!H89)</f>
        <v/>
      </c>
      <c r="I89" s="147"/>
      <c r="J89" s="148"/>
      <c r="K89" s="149"/>
      <c r="L89" s="150"/>
      <c r="M89" s="148"/>
      <c r="N89" s="149"/>
      <c r="O89" s="150"/>
      <c r="P89" s="148"/>
      <c r="Q89" s="149"/>
      <c r="R89" s="150"/>
      <c r="S89" s="148"/>
      <c r="T89" s="149"/>
      <c r="U89" s="150"/>
      <c r="V89" s="148"/>
      <c r="W89" s="149"/>
      <c r="X89" s="150"/>
      <c r="Y89" s="148"/>
      <c r="Z89" s="149"/>
      <c r="AA89" s="150"/>
      <c r="AB89" s="148"/>
      <c r="AC89" s="149"/>
      <c r="AD89" s="150"/>
      <c r="AE89" s="148"/>
      <c r="AF89" s="149"/>
      <c r="AG89" s="150"/>
      <c r="AH89" s="148"/>
      <c r="AI89" s="151"/>
      <c r="AJ89" s="152"/>
      <c r="AK89" s="153"/>
      <c r="AL89" s="153"/>
      <c r="AM89" s="153"/>
      <c r="AN89" s="153"/>
      <c r="AO89" s="153"/>
      <c r="AP89" s="153"/>
      <c r="AQ89" s="153"/>
      <c r="AR89" s="153"/>
      <c r="AS89" s="154"/>
      <c r="AT89" s="155"/>
      <c r="AU89" s="48"/>
      <c r="AV89" s="156"/>
      <c r="AW89" s="157"/>
      <c r="AX89" s="158"/>
      <c r="AY89" s="48"/>
      <c r="AZ89" s="55">
        <f t="shared" si="1"/>
        <v>0</v>
      </c>
    </row>
    <row r="90" spans="1:52" x14ac:dyDescent="0.45">
      <c r="A90" s="89">
        <v>84</v>
      </c>
      <c r="B90" s="90" t="str">
        <f>IF(小５_データ入力シート!B90="","",小５_データ入力シート!B90)</f>
        <v/>
      </c>
      <c r="C90" s="91" t="str">
        <f>IF(小５_データ入力シート!C90="","",小５_データ入力シート!C90)</f>
        <v/>
      </c>
      <c r="D90" s="92" t="str">
        <f>IF(小５_データ入力シート!D90="","",小５_データ入力シート!D90)</f>
        <v/>
      </c>
      <c r="E90" s="93" t="str">
        <f>IF(小５_データ入力シート!E90="","",小５_データ入力シート!E90)</f>
        <v/>
      </c>
      <c r="F90" s="93" t="str">
        <f>IF(小５_データ入力シート!F90="","",小５_データ入力シート!F90)</f>
        <v/>
      </c>
      <c r="G90" s="93" t="str">
        <f>IF(小５_データ入力シート!G90="","",小５_データ入力シート!G90)</f>
        <v/>
      </c>
      <c r="H90" s="94" t="str">
        <f>IF(小５_データ入力シート!H90="","",小５_データ入力シート!H90)</f>
        <v/>
      </c>
      <c r="I90" s="147"/>
      <c r="J90" s="148"/>
      <c r="K90" s="149"/>
      <c r="L90" s="150"/>
      <c r="M90" s="148"/>
      <c r="N90" s="149"/>
      <c r="O90" s="150"/>
      <c r="P90" s="148"/>
      <c r="Q90" s="149"/>
      <c r="R90" s="150"/>
      <c r="S90" s="148"/>
      <c r="T90" s="149"/>
      <c r="U90" s="150"/>
      <c r="V90" s="148"/>
      <c r="W90" s="149"/>
      <c r="X90" s="150"/>
      <c r="Y90" s="148"/>
      <c r="Z90" s="149"/>
      <c r="AA90" s="150"/>
      <c r="AB90" s="148"/>
      <c r="AC90" s="149"/>
      <c r="AD90" s="150"/>
      <c r="AE90" s="148"/>
      <c r="AF90" s="149"/>
      <c r="AG90" s="150"/>
      <c r="AH90" s="148"/>
      <c r="AI90" s="151"/>
      <c r="AJ90" s="152"/>
      <c r="AK90" s="153"/>
      <c r="AL90" s="153"/>
      <c r="AM90" s="153"/>
      <c r="AN90" s="153"/>
      <c r="AO90" s="153"/>
      <c r="AP90" s="153"/>
      <c r="AQ90" s="153"/>
      <c r="AR90" s="153"/>
      <c r="AS90" s="154"/>
      <c r="AT90" s="155"/>
      <c r="AU90" s="48"/>
      <c r="AV90" s="156"/>
      <c r="AW90" s="157"/>
      <c r="AX90" s="158"/>
      <c r="AY90" s="48"/>
      <c r="AZ90" s="55">
        <f t="shared" si="1"/>
        <v>0</v>
      </c>
    </row>
    <row r="91" spans="1:52" x14ac:dyDescent="0.45">
      <c r="A91" s="89">
        <v>85</v>
      </c>
      <c r="B91" s="90" t="str">
        <f>IF(小５_データ入力シート!B91="","",小５_データ入力シート!B91)</f>
        <v/>
      </c>
      <c r="C91" s="91" t="str">
        <f>IF(小５_データ入力シート!C91="","",小５_データ入力シート!C91)</f>
        <v/>
      </c>
      <c r="D91" s="92" t="str">
        <f>IF(小５_データ入力シート!D91="","",小５_データ入力シート!D91)</f>
        <v/>
      </c>
      <c r="E91" s="93" t="str">
        <f>IF(小５_データ入力シート!E91="","",小５_データ入力シート!E91)</f>
        <v/>
      </c>
      <c r="F91" s="93" t="str">
        <f>IF(小５_データ入力シート!F91="","",小５_データ入力シート!F91)</f>
        <v/>
      </c>
      <c r="G91" s="93" t="str">
        <f>IF(小５_データ入力シート!G91="","",小５_データ入力シート!G91)</f>
        <v/>
      </c>
      <c r="H91" s="94" t="str">
        <f>IF(小５_データ入力シート!H91="","",小５_データ入力シート!H91)</f>
        <v/>
      </c>
      <c r="I91" s="147"/>
      <c r="J91" s="148"/>
      <c r="K91" s="149"/>
      <c r="L91" s="150"/>
      <c r="M91" s="148"/>
      <c r="N91" s="149"/>
      <c r="O91" s="150"/>
      <c r="P91" s="148"/>
      <c r="Q91" s="149"/>
      <c r="R91" s="150"/>
      <c r="S91" s="148"/>
      <c r="T91" s="149"/>
      <c r="U91" s="150"/>
      <c r="V91" s="148"/>
      <c r="W91" s="149"/>
      <c r="X91" s="150"/>
      <c r="Y91" s="148"/>
      <c r="Z91" s="149"/>
      <c r="AA91" s="150"/>
      <c r="AB91" s="148"/>
      <c r="AC91" s="149"/>
      <c r="AD91" s="150"/>
      <c r="AE91" s="148"/>
      <c r="AF91" s="149"/>
      <c r="AG91" s="150"/>
      <c r="AH91" s="148"/>
      <c r="AI91" s="151"/>
      <c r="AJ91" s="152"/>
      <c r="AK91" s="153"/>
      <c r="AL91" s="153"/>
      <c r="AM91" s="153"/>
      <c r="AN91" s="153"/>
      <c r="AO91" s="153"/>
      <c r="AP91" s="153"/>
      <c r="AQ91" s="153"/>
      <c r="AR91" s="153"/>
      <c r="AS91" s="154"/>
      <c r="AT91" s="155"/>
      <c r="AU91" s="48"/>
      <c r="AV91" s="156"/>
      <c r="AW91" s="157"/>
      <c r="AX91" s="158"/>
      <c r="AY91" s="48"/>
      <c r="AZ91" s="55">
        <f t="shared" si="1"/>
        <v>0</v>
      </c>
    </row>
    <row r="92" spans="1:52" x14ac:dyDescent="0.45">
      <c r="A92" s="89">
        <v>86</v>
      </c>
      <c r="B92" s="90" t="str">
        <f>IF(小５_データ入力シート!B92="","",小５_データ入力シート!B92)</f>
        <v/>
      </c>
      <c r="C92" s="91" t="str">
        <f>IF(小５_データ入力シート!C92="","",小５_データ入力シート!C92)</f>
        <v/>
      </c>
      <c r="D92" s="92" t="str">
        <f>IF(小５_データ入力シート!D92="","",小５_データ入力シート!D92)</f>
        <v/>
      </c>
      <c r="E92" s="93" t="str">
        <f>IF(小５_データ入力シート!E92="","",小５_データ入力シート!E92)</f>
        <v/>
      </c>
      <c r="F92" s="93" t="str">
        <f>IF(小５_データ入力シート!F92="","",小５_データ入力シート!F92)</f>
        <v/>
      </c>
      <c r="G92" s="93" t="str">
        <f>IF(小５_データ入力シート!G92="","",小５_データ入力シート!G92)</f>
        <v/>
      </c>
      <c r="H92" s="94" t="str">
        <f>IF(小５_データ入力シート!H92="","",小５_データ入力シート!H92)</f>
        <v/>
      </c>
      <c r="I92" s="147"/>
      <c r="J92" s="148"/>
      <c r="K92" s="149"/>
      <c r="L92" s="150"/>
      <c r="M92" s="148"/>
      <c r="N92" s="149"/>
      <c r="O92" s="150"/>
      <c r="P92" s="148"/>
      <c r="Q92" s="149"/>
      <c r="R92" s="150"/>
      <c r="S92" s="148"/>
      <c r="T92" s="149"/>
      <c r="U92" s="150"/>
      <c r="V92" s="148"/>
      <c r="W92" s="149"/>
      <c r="X92" s="150"/>
      <c r="Y92" s="148"/>
      <c r="Z92" s="149"/>
      <c r="AA92" s="150"/>
      <c r="AB92" s="148"/>
      <c r="AC92" s="149"/>
      <c r="AD92" s="150"/>
      <c r="AE92" s="148"/>
      <c r="AF92" s="149"/>
      <c r="AG92" s="150"/>
      <c r="AH92" s="148"/>
      <c r="AI92" s="151"/>
      <c r="AJ92" s="152"/>
      <c r="AK92" s="153"/>
      <c r="AL92" s="153"/>
      <c r="AM92" s="153"/>
      <c r="AN92" s="153"/>
      <c r="AO92" s="153"/>
      <c r="AP92" s="153"/>
      <c r="AQ92" s="153"/>
      <c r="AR92" s="153"/>
      <c r="AS92" s="154"/>
      <c r="AT92" s="155"/>
      <c r="AU92" s="48"/>
      <c r="AV92" s="156"/>
      <c r="AW92" s="157"/>
      <c r="AX92" s="158"/>
      <c r="AY92" s="48"/>
      <c r="AZ92" s="55">
        <f t="shared" si="1"/>
        <v>0</v>
      </c>
    </row>
    <row r="93" spans="1:52" x14ac:dyDescent="0.45">
      <c r="A93" s="89">
        <v>87</v>
      </c>
      <c r="B93" s="90" t="str">
        <f>IF(小５_データ入力シート!B93="","",小５_データ入力シート!B93)</f>
        <v/>
      </c>
      <c r="C93" s="91" t="str">
        <f>IF(小５_データ入力シート!C93="","",小５_データ入力シート!C93)</f>
        <v/>
      </c>
      <c r="D93" s="92" t="str">
        <f>IF(小５_データ入力シート!D93="","",小５_データ入力シート!D93)</f>
        <v/>
      </c>
      <c r="E93" s="93" t="str">
        <f>IF(小５_データ入力シート!E93="","",小５_データ入力シート!E93)</f>
        <v/>
      </c>
      <c r="F93" s="93" t="str">
        <f>IF(小５_データ入力シート!F93="","",小５_データ入力シート!F93)</f>
        <v/>
      </c>
      <c r="G93" s="93" t="str">
        <f>IF(小５_データ入力シート!G93="","",小５_データ入力シート!G93)</f>
        <v/>
      </c>
      <c r="H93" s="94" t="str">
        <f>IF(小５_データ入力シート!H93="","",小５_データ入力シート!H93)</f>
        <v/>
      </c>
      <c r="I93" s="147"/>
      <c r="J93" s="148"/>
      <c r="K93" s="149"/>
      <c r="L93" s="150"/>
      <c r="M93" s="148"/>
      <c r="N93" s="149"/>
      <c r="O93" s="150"/>
      <c r="P93" s="148"/>
      <c r="Q93" s="149"/>
      <c r="R93" s="150"/>
      <c r="S93" s="148"/>
      <c r="T93" s="149"/>
      <c r="U93" s="150"/>
      <c r="V93" s="148"/>
      <c r="W93" s="149"/>
      <c r="X93" s="150"/>
      <c r="Y93" s="148"/>
      <c r="Z93" s="149"/>
      <c r="AA93" s="150"/>
      <c r="AB93" s="148"/>
      <c r="AC93" s="149"/>
      <c r="AD93" s="150"/>
      <c r="AE93" s="148"/>
      <c r="AF93" s="149"/>
      <c r="AG93" s="150"/>
      <c r="AH93" s="148"/>
      <c r="AI93" s="151"/>
      <c r="AJ93" s="152"/>
      <c r="AK93" s="153"/>
      <c r="AL93" s="153"/>
      <c r="AM93" s="153"/>
      <c r="AN93" s="153"/>
      <c r="AO93" s="153"/>
      <c r="AP93" s="153"/>
      <c r="AQ93" s="153"/>
      <c r="AR93" s="153"/>
      <c r="AS93" s="154"/>
      <c r="AT93" s="155"/>
      <c r="AU93" s="48"/>
      <c r="AV93" s="156"/>
      <c r="AW93" s="157"/>
      <c r="AX93" s="158"/>
      <c r="AY93" s="48"/>
      <c r="AZ93" s="55">
        <f t="shared" si="1"/>
        <v>0</v>
      </c>
    </row>
    <row r="94" spans="1:52" x14ac:dyDescent="0.45">
      <c r="A94" s="89">
        <v>88</v>
      </c>
      <c r="B94" s="90" t="str">
        <f>IF(小５_データ入力シート!B94="","",小５_データ入力シート!B94)</f>
        <v/>
      </c>
      <c r="C94" s="91" t="str">
        <f>IF(小５_データ入力シート!C94="","",小５_データ入力シート!C94)</f>
        <v/>
      </c>
      <c r="D94" s="92" t="str">
        <f>IF(小５_データ入力シート!D94="","",小５_データ入力シート!D94)</f>
        <v/>
      </c>
      <c r="E94" s="93" t="str">
        <f>IF(小５_データ入力シート!E94="","",小５_データ入力シート!E94)</f>
        <v/>
      </c>
      <c r="F94" s="93" t="str">
        <f>IF(小５_データ入力シート!F94="","",小５_データ入力シート!F94)</f>
        <v/>
      </c>
      <c r="G94" s="93" t="str">
        <f>IF(小５_データ入力シート!G94="","",小５_データ入力シート!G94)</f>
        <v/>
      </c>
      <c r="H94" s="94" t="str">
        <f>IF(小５_データ入力シート!H94="","",小５_データ入力シート!H94)</f>
        <v/>
      </c>
      <c r="I94" s="147"/>
      <c r="J94" s="148"/>
      <c r="K94" s="149"/>
      <c r="L94" s="150"/>
      <c r="M94" s="148"/>
      <c r="N94" s="149"/>
      <c r="O94" s="150"/>
      <c r="P94" s="148"/>
      <c r="Q94" s="149"/>
      <c r="R94" s="150"/>
      <c r="S94" s="148"/>
      <c r="T94" s="149"/>
      <c r="U94" s="150"/>
      <c r="V94" s="148"/>
      <c r="W94" s="149"/>
      <c r="X94" s="150"/>
      <c r="Y94" s="148"/>
      <c r="Z94" s="149"/>
      <c r="AA94" s="150"/>
      <c r="AB94" s="148"/>
      <c r="AC94" s="149"/>
      <c r="AD94" s="150"/>
      <c r="AE94" s="148"/>
      <c r="AF94" s="149"/>
      <c r="AG94" s="150"/>
      <c r="AH94" s="148"/>
      <c r="AI94" s="151"/>
      <c r="AJ94" s="152"/>
      <c r="AK94" s="153"/>
      <c r="AL94" s="153"/>
      <c r="AM94" s="153"/>
      <c r="AN94" s="153"/>
      <c r="AO94" s="153"/>
      <c r="AP94" s="153"/>
      <c r="AQ94" s="153"/>
      <c r="AR94" s="153"/>
      <c r="AS94" s="154"/>
      <c r="AT94" s="155"/>
      <c r="AU94" s="48"/>
      <c r="AV94" s="156"/>
      <c r="AW94" s="157"/>
      <c r="AX94" s="158"/>
      <c r="AY94" s="48"/>
      <c r="AZ94" s="55">
        <f t="shared" si="1"/>
        <v>0</v>
      </c>
    </row>
    <row r="95" spans="1:52" x14ac:dyDescent="0.45">
      <c r="A95" s="89">
        <v>89</v>
      </c>
      <c r="B95" s="90" t="str">
        <f>IF(小５_データ入力シート!B95="","",小５_データ入力シート!B95)</f>
        <v/>
      </c>
      <c r="C95" s="91" t="str">
        <f>IF(小５_データ入力シート!C95="","",小５_データ入力シート!C95)</f>
        <v/>
      </c>
      <c r="D95" s="92" t="str">
        <f>IF(小５_データ入力シート!D95="","",小５_データ入力シート!D95)</f>
        <v/>
      </c>
      <c r="E95" s="93" t="str">
        <f>IF(小５_データ入力シート!E95="","",小５_データ入力シート!E95)</f>
        <v/>
      </c>
      <c r="F95" s="93" t="str">
        <f>IF(小５_データ入力シート!F95="","",小５_データ入力シート!F95)</f>
        <v/>
      </c>
      <c r="G95" s="93" t="str">
        <f>IF(小５_データ入力シート!G95="","",小５_データ入力シート!G95)</f>
        <v/>
      </c>
      <c r="H95" s="94" t="str">
        <f>IF(小５_データ入力シート!H95="","",小５_データ入力シート!H95)</f>
        <v/>
      </c>
      <c r="I95" s="147"/>
      <c r="J95" s="148"/>
      <c r="K95" s="149"/>
      <c r="L95" s="150"/>
      <c r="M95" s="148"/>
      <c r="N95" s="149"/>
      <c r="O95" s="150"/>
      <c r="P95" s="148"/>
      <c r="Q95" s="149"/>
      <c r="R95" s="150"/>
      <c r="S95" s="148"/>
      <c r="T95" s="149"/>
      <c r="U95" s="150"/>
      <c r="V95" s="148"/>
      <c r="W95" s="149"/>
      <c r="X95" s="150"/>
      <c r="Y95" s="148"/>
      <c r="Z95" s="149"/>
      <c r="AA95" s="150"/>
      <c r="AB95" s="148"/>
      <c r="AC95" s="149"/>
      <c r="AD95" s="150"/>
      <c r="AE95" s="148"/>
      <c r="AF95" s="149"/>
      <c r="AG95" s="150"/>
      <c r="AH95" s="148"/>
      <c r="AI95" s="151"/>
      <c r="AJ95" s="152"/>
      <c r="AK95" s="153"/>
      <c r="AL95" s="153"/>
      <c r="AM95" s="153"/>
      <c r="AN95" s="153"/>
      <c r="AO95" s="153"/>
      <c r="AP95" s="153"/>
      <c r="AQ95" s="153"/>
      <c r="AR95" s="153"/>
      <c r="AS95" s="154"/>
      <c r="AT95" s="155"/>
      <c r="AU95" s="48"/>
      <c r="AV95" s="156"/>
      <c r="AW95" s="157"/>
      <c r="AX95" s="158"/>
      <c r="AY95" s="48"/>
      <c r="AZ95" s="55">
        <f t="shared" si="1"/>
        <v>0</v>
      </c>
    </row>
    <row r="96" spans="1:52" x14ac:dyDescent="0.45">
      <c r="A96" s="89">
        <v>90</v>
      </c>
      <c r="B96" s="90" t="str">
        <f>IF(小５_データ入力シート!B96="","",小５_データ入力シート!B96)</f>
        <v/>
      </c>
      <c r="C96" s="91" t="str">
        <f>IF(小５_データ入力シート!C96="","",小５_データ入力シート!C96)</f>
        <v/>
      </c>
      <c r="D96" s="92" t="str">
        <f>IF(小５_データ入力シート!D96="","",小５_データ入力シート!D96)</f>
        <v/>
      </c>
      <c r="E96" s="93" t="str">
        <f>IF(小５_データ入力シート!E96="","",小５_データ入力シート!E96)</f>
        <v/>
      </c>
      <c r="F96" s="93" t="str">
        <f>IF(小５_データ入力シート!F96="","",小５_データ入力シート!F96)</f>
        <v/>
      </c>
      <c r="G96" s="93" t="str">
        <f>IF(小５_データ入力シート!G96="","",小５_データ入力シート!G96)</f>
        <v/>
      </c>
      <c r="H96" s="94" t="str">
        <f>IF(小５_データ入力シート!H96="","",小５_データ入力シート!H96)</f>
        <v/>
      </c>
      <c r="I96" s="147"/>
      <c r="J96" s="148"/>
      <c r="K96" s="149"/>
      <c r="L96" s="150"/>
      <c r="M96" s="148"/>
      <c r="N96" s="149"/>
      <c r="O96" s="150"/>
      <c r="P96" s="148"/>
      <c r="Q96" s="149"/>
      <c r="R96" s="150"/>
      <c r="S96" s="148"/>
      <c r="T96" s="149"/>
      <c r="U96" s="150"/>
      <c r="V96" s="148"/>
      <c r="W96" s="149"/>
      <c r="X96" s="150"/>
      <c r="Y96" s="148"/>
      <c r="Z96" s="149"/>
      <c r="AA96" s="150"/>
      <c r="AB96" s="148"/>
      <c r="AC96" s="149"/>
      <c r="AD96" s="150"/>
      <c r="AE96" s="148"/>
      <c r="AF96" s="149"/>
      <c r="AG96" s="150"/>
      <c r="AH96" s="148"/>
      <c r="AI96" s="151"/>
      <c r="AJ96" s="152"/>
      <c r="AK96" s="153"/>
      <c r="AL96" s="153"/>
      <c r="AM96" s="153"/>
      <c r="AN96" s="153"/>
      <c r="AO96" s="153"/>
      <c r="AP96" s="153"/>
      <c r="AQ96" s="153"/>
      <c r="AR96" s="153"/>
      <c r="AS96" s="154"/>
      <c r="AT96" s="155"/>
      <c r="AU96" s="48"/>
      <c r="AV96" s="156"/>
      <c r="AW96" s="157"/>
      <c r="AX96" s="158"/>
      <c r="AY96" s="48"/>
      <c r="AZ96" s="55">
        <f t="shared" si="1"/>
        <v>0</v>
      </c>
    </row>
    <row r="97" spans="1:52" x14ac:dyDescent="0.45">
      <c r="A97" s="89">
        <v>91</v>
      </c>
      <c r="B97" s="90" t="str">
        <f>IF(小５_データ入力シート!B97="","",小５_データ入力シート!B97)</f>
        <v/>
      </c>
      <c r="C97" s="91" t="str">
        <f>IF(小５_データ入力シート!C97="","",小５_データ入力シート!C97)</f>
        <v/>
      </c>
      <c r="D97" s="92" t="str">
        <f>IF(小５_データ入力シート!D97="","",小５_データ入力シート!D97)</f>
        <v/>
      </c>
      <c r="E97" s="93" t="str">
        <f>IF(小５_データ入力シート!E97="","",小５_データ入力シート!E97)</f>
        <v/>
      </c>
      <c r="F97" s="93" t="str">
        <f>IF(小５_データ入力シート!F97="","",小５_データ入力シート!F97)</f>
        <v/>
      </c>
      <c r="G97" s="93" t="str">
        <f>IF(小５_データ入力シート!G97="","",小５_データ入力シート!G97)</f>
        <v/>
      </c>
      <c r="H97" s="94" t="str">
        <f>IF(小５_データ入力シート!H97="","",小５_データ入力シート!H97)</f>
        <v/>
      </c>
      <c r="I97" s="147"/>
      <c r="J97" s="148"/>
      <c r="K97" s="149"/>
      <c r="L97" s="150"/>
      <c r="M97" s="148"/>
      <c r="N97" s="149"/>
      <c r="O97" s="150"/>
      <c r="P97" s="148"/>
      <c r="Q97" s="149"/>
      <c r="R97" s="150"/>
      <c r="S97" s="148"/>
      <c r="T97" s="149"/>
      <c r="U97" s="150"/>
      <c r="V97" s="148"/>
      <c r="W97" s="149"/>
      <c r="X97" s="150"/>
      <c r="Y97" s="148"/>
      <c r="Z97" s="149"/>
      <c r="AA97" s="150"/>
      <c r="AB97" s="148"/>
      <c r="AC97" s="149"/>
      <c r="AD97" s="150"/>
      <c r="AE97" s="148"/>
      <c r="AF97" s="149"/>
      <c r="AG97" s="150"/>
      <c r="AH97" s="148"/>
      <c r="AI97" s="151"/>
      <c r="AJ97" s="152"/>
      <c r="AK97" s="153"/>
      <c r="AL97" s="153"/>
      <c r="AM97" s="153"/>
      <c r="AN97" s="153"/>
      <c r="AO97" s="153"/>
      <c r="AP97" s="153"/>
      <c r="AQ97" s="153"/>
      <c r="AR97" s="153"/>
      <c r="AS97" s="154"/>
      <c r="AT97" s="155"/>
      <c r="AU97" s="48"/>
      <c r="AV97" s="156"/>
      <c r="AW97" s="157"/>
      <c r="AX97" s="158"/>
      <c r="AY97" s="48"/>
      <c r="AZ97" s="55">
        <f t="shared" si="1"/>
        <v>0</v>
      </c>
    </row>
    <row r="98" spans="1:52" x14ac:dyDescent="0.45">
      <c r="A98" s="89">
        <v>92</v>
      </c>
      <c r="B98" s="90" t="str">
        <f>IF(小５_データ入力シート!B98="","",小５_データ入力シート!B98)</f>
        <v/>
      </c>
      <c r="C98" s="91" t="str">
        <f>IF(小５_データ入力シート!C98="","",小５_データ入力シート!C98)</f>
        <v/>
      </c>
      <c r="D98" s="92" t="str">
        <f>IF(小５_データ入力シート!D98="","",小５_データ入力シート!D98)</f>
        <v/>
      </c>
      <c r="E98" s="93" t="str">
        <f>IF(小５_データ入力シート!E98="","",小５_データ入力シート!E98)</f>
        <v/>
      </c>
      <c r="F98" s="93" t="str">
        <f>IF(小５_データ入力シート!F98="","",小５_データ入力シート!F98)</f>
        <v/>
      </c>
      <c r="G98" s="93" t="str">
        <f>IF(小５_データ入力シート!G98="","",小５_データ入力シート!G98)</f>
        <v/>
      </c>
      <c r="H98" s="94" t="str">
        <f>IF(小５_データ入力シート!H98="","",小５_データ入力シート!H98)</f>
        <v/>
      </c>
      <c r="I98" s="147"/>
      <c r="J98" s="148"/>
      <c r="K98" s="149"/>
      <c r="L98" s="150"/>
      <c r="M98" s="148"/>
      <c r="N98" s="149"/>
      <c r="O98" s="150"/>
      <c r="P98" s="148"/>
      <c r="Q98" s="149"/>
      <c r="R98" s="150"/>
      <c r="S98" s="148"/>
      <c r="T98" s="149"/>
      <c r="U98" s="150"/>
      <c r="V98" s="148"/>
      <c r="W98" s="149"/>
      <c r="X98" s="150"/>
      <c r="Y98" s="148"/>
      <c r="Z98" s="149"/>
      <c r="AA98" s="150"/>
      <c r="AB98" s="148"/>
      <c r="AC98" s="149"/>
      <c r="AD98" s="150"/>
      <c r="AE98" s="148"/>
      <c r="AF98" s="149"/>
      <c r="AG98" s="150"/>
      <c r="AH98" s="148"/>
      <c r="AI98" s="151"/>
      <c r="AJ98" s="152"/>
      <c r="AK98" s="153"/>
      <c r="AL98" s="153"/>
      <c r="AM98" s="153"/>
      <c r="AN98" s="153"/>
      <c r="AO98" s="153"/>
      <c r="AP98" s="153"/>
      <c r="AQ98" s="153"/>
      <c r="AR98" s="153"/>
      <c r="AS98" s="154"/>
      <c r="AT98" s="155"/>
      <c r="AU98" s="48"/>
      <c r="AV98" s="156"/>
      <c r="AW98" s="157"/>
      <c r="AX98" s="158"/>
      <c r="AY98" s="48"/>
      <c r="AZ98" s="55">
        <f t="shared" si="1"/>
        <v>0</v>
      </c>
    </row>
    <row r="99" spans="1:52" x14ac:dyDescent="0.45">
      <c r="A99" s="89">
        <v>93</v>
      </c>
      <c r="B99" s="90" t="str">
        <f>IF(小５_データ入力シート!B99="","",小５_データ入力シート!B99)</f>
        <v/>
      </c>
      <c r="C99" s="91" t="str">
        <f>IF(小５_データ入力シート!C99="","",小５_データ入力シート!C99)</f>
        <v/>
      </c>
      <c r="D99" s="92" t="str">
        <f>IF(小５_データ入力シート!D99="","",小５_データ入力シート!D99)</f>
        <v/>
      </c>
      <c r="E99" s="93" t="str">
        <f>IF(小５_データ入力シート!E99="","",小５_データ入力シート!E99)</f>
        <v/>
      </c>
      <c r="F99" s="93" t="str">
        <f>IF(小５_データ入力シート!F99="","",小５_データ入力シート!F99)</f>
        <v/>
      </c>
      <c r="G99" s="93" t="str">
        <f>IF(小５_データ入力シート!G99="","",小５_データ入力シート!G99)</f>
        <v/>
      </c>
      <c r="H99" s="94" t="str">
        <f>IF(小５_データ入力シート!H99="","",小５_データ入力シート!H99)</f>
        <v/>
      </c>
      <c r="I99" s="147"/>
      <c r="J99" s="148"/>
      <c r="K99" s="149"/>
      <c r="L99" s="150"/>
      <c r="M99" s="148"/>
      <c r="N99" s="149"/>
      <c r="O99" s="150"/>
      <c r="P99" s="148"/>
      <c r="Q99" s="149"/>
      <c r="R99" s="150"/>
      <c r="S99" s="148"/>
      <c r="T99" s="149"/>
      <c r="U99" s="150"/>
      <c r="V99" s="148"/>
      <c r="W99" s="149"/>
      <c r="X99" s="150"/>
      <c r="Y99" s="148"/>
      <c r="Z99" s="149"/>
      <c r="AA99" s="150"/>
      <c r="AB99" s="148"/>
      <c r="AC99" s="149"/>
      <c r="AD99" s="150"/>
      <c r="AE99" s="148"/>
      <c r="AF99" s="149"/>
      <c r="AG99" s="150"/>
      <c r="AH99" s="148"/>
      <c r="AI99" s="151"/>
      <c r="AJ99" s="152"/>
      <c r="AK99" s="153"/>
      <c r="AL99" s="153"/>
      <c r="AM99" s="153"/>
      <c r="AN99" s="153"/>
      <c r="AO99" s="153"/>
      <c r="AP99" s="153"/>
      <c r="AQ99" s="153"/>
      <c r="AR99" s="153"/>
      <c r="AS99" s="154"/>
      <c r="AT99" s="155"/>
      <c r="AU99" s="48"/>
      <c r="AV99" s="156"/>
      <c r="AW99" s="157"/>
      <c r="AX99" s="158"/>
      <c r="AY99" s="48"/>
      <c r="AZ99" s="55">
        <f t="shared" si="1"/>
        <v>0</v>
      </c>
    </row>
    <row r="100" spans="1:52" x14ac:dyDescent="0.45">
      <c r="A100" s="89">
        <v>94</v>
      </c>
      <c r="B100" s="90" t="str">
        <f>IF(小５_データ入力シート!B100="","",小５_データ入力シート!B100)</f>
        <v/>
      </c>
      <c r="C100" s="91" t="str">
        <f>IF(小５_データ入力シート!C100="","",小５_データ入力シート!C100)</f>
        <v/>
      </c>
      <c r="D100" s="92" t="str">
        <f>IF(小５_データ入力シート!D100="","",小５_データ入力シート!D100)</f>
        <v/>
      </c>
      <c r="E100" s="93" t="str">
        <f>IF(小５_データ入力シート!E100="","",小５_データ入力シート!E100)</f>
        <v/>
      </c>
      <c r="F100" s="93" t="str">
        <f>IF(小５_データ入力シート!F100="","",小５_データ入力シート!F100)</f>
        <v/>
      </c>
      <c r="G100" s="93" t="str">
        <f>IF(小５_データ入力シート!G100="","",小５_データ入力シート!G100)</f>
        <v/>
      </c>
      <c r="H100" s="94" t="str">
        <f>IF(小５_データ入力シート!H100="","",小５_データ入力シート!H100)</f>
        <v/>
      </c>
      <c r="I100" s="147"/>
      <c r="J100" s="148"/>
      <c r="K100" s="149"/>
      <c r="L100" s="150"/>
      <c r="M100" s="148"/>
      <c r="N100" s="149"/>
      <c r="O100" s="150"/>
      <c r="P100" s="148"/>
      <c r="Q100" s="149"/>
      <c r="R100" s="150"/>
      <c r="S100" s="148"/>
      <c r="T100" s="149"/>
      <c r="U100" s="150"/>
      <c r="V100" s="148"/>
      <c r="W100" s="149"/>
      <c r="X100" s="150"/>
      <c r="Y100" s="148"/>
      <c r="Z100" s="149"/>
      <c r="AA100" s="150"/>
      <c r="AB100" s="148"/>
      <c r="AC100" s="149"/>
      <c r="AD100" s="150"/>
      <c r="AE100" s="148"/>
      <c r="AF100" s="149"/>
      <c r="AG100" s="150"/>
      <c r="AH100" s="148"/>
      <c r="AI100" s="151"/>
      <c r="AJ100" s="152"/>
      <c r="AK100" s="153"/>
      <c r="AL100" s="153"/>
      <c r="AM100" s="153"/>
      <c r="AN100" s="153"/>
      <c r="AO100" s="153"/>
      <c r="AP100" s="153"/>
      <c r="AQ100" s="153"/>
      <c r="AR100" s="153"/>
      <c r="AS100" s="154"/>
      <c r="AT100" s="155"/>
      <c r="AU100" s="48"/>
      <c r="AV100" s="156"/>
      <c r="AW100" s="157"/>
      <c r="AX100" s="158"/>
      <c r="AY100" s="48"/>
      <c r="AZ100" s="55">
        <f t="shared" si="1"/>
        <v>0</v>
      </c>
    </row>
    <row r="101" spans="1:52" x14ac:dyDescent="0.45">
      <c r="A101" s="89">
        <v>95</v>
      </c>
      <c r="B101" s="90" t="str">
        <f>IF(小５_データ入力シート!B101="","",小５_データ入力シート!B101)</f>
        <v/>
      </c>
      <c r="C101" s="91" t="str">
        <f>IF(小５_データ入力シート!C101="","",小５_データ入力シート!C101)</f>
        <v/>
      </c>
      <c r="D101" s="92" t="str">
        <f>IF(小５_データ入力シート!D101="","",小５_データ入力シート!D101)</f>
        <v/>
      </c>
      <c r="E101" s="93" t="str">
        <f>IF(小５_データ入力シート!E101="","",小５_データ入力シート!E101)</f>
        <v/>
      </c>
      <c r="F101" s="93" t="str">
        <f>IF(小５_データ入力シート!F101="","",小５_データ入力シート!F101)</f>
        <v/>
      </c>
      <c r="G101" s="93" t="str">
        <f>IF(小５_データ入力シート!G101="","",小５_データ入力シート!G101)</f>
        <v/>
      </c>
      <c r="H101" s="94" t="str">
        <f>IF(小５_データ入力シート!H101="","",小５_データ入力シート!H101)</f>
        <v/>
      </c>
      <c r="I101" s="147"/>
      <c r="J101" s="148"/>
      <c r="K101" s="149"/>
      <c r="L101" s="150"/>
      <c r="M101" s="148"/>
      <c r="N101" s="149"/>
      <c r="O101" s="150"/>
      <c r="P101" s="148"/>
      <c r="Q101" s="149"/>
      <c r="R101" s="150"/>
      <c r="S101" s="148"/>
      <c r="T101" s="149"/>
      <c r="U101" s="150"/>
      <c r="V101" s="148"/>
      <c r="W101" s="149"/>
      <c r="X101" s="150"/>
      <c r="Y101" s="148"/>
      <c r="Z101" s="149"/>
      <c r="AA101" s="150"/>
      <c r="AB101" s="148"/>
      <c r="AC101" s="149"/>
      <c r="AD101" s="150"/>
      <c r="AE101" s="148"/>
      <c r="AF101" s="149"/>
      <c r="AG101" s="150"/>
      <c r="AH101" s="148"/>
      <c r="AI101" s="151"/>
      <c r="AJ101" s="152"/>
      <c r="AK101" s="153"/>
      <c r="AL101" s="153"/>
      <c r="AM101" s="153"/>
      <c r="AN101" s="153"/>
      <c r="AO101" s="153"/>
      <c r="AP101" s="153"/>
      <c r="AQ101" s="153"/>
      <c r="AR101" s="153"/>
      <c r="AS101" s="154"/>
      <c r="AT101" s="155"/>
      <c r="AU101" s="48"/>
      <c r="AV101" s="156"/>
      <c r="AW101" s="157"/>
      <c r="AX101" s="158"/>
      <c r="AY101" s="48"/>
      <c r="AZ101" s="55">
        <f t="shared" si="1"/>
        <v>0</v>
      </c>
    </row>
    <row r="102" spans="1:52" x14ac:dyDescent="0.45">
      <c r="A102" s="89">
        <v>96</v>
      </c>
      <c r="B102" s="90" t="str">
        <f>IF(小５_データ入力シート!B102="","",小５_データ入力シート!B102)</f>
        <v/>
      </c>
      <c r="C102" s="91" t="str">
        <f>IF(小５_データ入力シート!C102="","",小５_データ入力シート!C102)</f>
        <v/>
      </c>
      <c r="D102" s="92" t="str">
        <f>IF(小５_データ入力シート!D102="","",小５_データ入力シート!D102)</f>
        <v/>
      </c>
      <c r="E102" s="93" t="str">
        <f>IF(小５_データ入力シート!E102="","",小５_データ入力シート!E102)</f>
        <v/>
      </c>
      <c r="F102" s="93" t="str">
        <f>IF(小５_データ入力シート!F102="","",小５_データ入力シート!F102)</f>
        <v/>
      </c>
      <c r="G102" s="93" t="str">
        <f>IF(小５_データ入力シート!G102="","",小５_データ入力シート!G102)</f>
        <v/>
      </c>
      <c r="H102" s="94" t="str">
        <f>IF(小５_データ入力シート!H102="","",小５_データ入力シート!H102)</f>
        <v/>
      </c>
      <c r="I102" s="147"/>
      <c r="J102" s="148"/>
      <c r="K102" s="149"/>
      <c r="L102" s="150"/>
      <c r="M102" s="148"/>
      <c r="N102" s="149"/>
      <c r="O102" s="150"/>
      <c r="P102" s="148"/>
      <c r="Q102" s="149"/>
      <c r="R102" s="150"/>
      <c r="S102" s="148"/>
      <c r="T102" s="149"/>
      <c r="U102" s="150"/>
      <c r="V102" s="148"/>
      <c r="W102" s="149"/>
      <c r="X102" s="150"/>
      <c r="Y102" s="148"/>
      <c r="Z102" s="149"/>
      <c r="AA102" s="150"/>
      <c r="AB102" s="148"/>
      <c r="AC102" s="149"/>
      <c r="AD102" s="150"/>
      <c r="AE102" s="148"/>
      <c r="AF102" s="149"/>
      <c r="AG102" s="150"/>
      <c r="AH102" s="148"/>
      <c r="AI102" s="151"/>
      <c r="AJ102" s="152"/>
      <c r="AK102" s="153"/>
      <c r="AL102" s="153"/>
      <c r="AM102" s="153"/>
      <c r="AN102" s="153"/>
      <c r="AO102" s="153"/>
      <c r="AP102" s="153"/>
      <c r="AQ102" s="153"/>
      <c r="AR102" s="153"/>
      <c r="AS102" s="154"/>
      <c r="AT102" s="155"/>
      <c r="AU102" s="48"/>
      <c r="AV102" s="156"/>
      <c r="AW102" s="157"/>
      <c r="AX102" s="158"/>
      <c r="AY102" s="48"/>
      <c r="AZ102" s="55">
        <f t="shared" si="1"/>
        <v>0</v>
      </c>
    </row>
    <row r="103" spans="1:52" x14ac:dyDescent="0.45">
      <c r="A103" s="89">
        <v>97</v>
      </c>
      <c r="B103" s="90" t="str">
        <f>IF(小５_データ入力シート!B103="","",小５_データ入力シート!B103)</f>
        <v/>
      </c>
      <c r="C103" s="91" t="str">
        <f>IF(小５_データ入力シート!C103="","",小５_データ入力シート!C103)</f>
        <v/>
      </c>
      <c r="D103" s="92" t="str">
        <f>IF(小５_データ入力シート!D103="","",小５_データ入力シート!D103)</f>
        <v/>
      </c>
      <c r="E103" s="93" t="str">
        <f>IF(小５_データ入力シート!E103="","",小５_データ入力シート!E103)</f>
        <v/>
      </c>
      <c r="F103" s="93" t="str">
        <f>IF(小５_データ入力シート!F103="","",小５_データ入力シート!F103)</f>
        <v/>
      </c>
      <c r="G103" s="93" t="str">
        <f>IF(小５_データ入力シート!G103="","",小５_データ入力シート!G103)</f>
        <v/>
      </c>
      <c r="H103" s="94" t="str">
        <f>IF(小５_データ入力シート!H103="","",小５_データ入力シート!H103)</f>
        <v/>
      </c>
      <c r="I103" s="147"/>
      <c r="J103" s="148"/>
      <c r="K103" s="149"/>
      <c r="L103" s="150"/>
      <c r="M103" s="148"/>
      <c r="N103" s="149"/>
      <c r="O103" s="150"/>
      <c r="P103" s="148"/>
      <c r="Q103" s="149"/>
      <c r="R103" s="150"/>
      <c r="S103" s="148"/>
      <c r="T103" s="149"/>
      <c r="U103" s="150"/>
      <c r="V103" s="148"/>
      <c r="W103" s="149"/>
      <c r="X103" s="150"/>
      <c r="Y103" s="148"/>
      <c r="Z103" s="149"/>
      <c r="AA103" s="150"/>
      <c r="AB103" s="148"/>
      <c r="AC103" s="149"/>
      <c r="AD103" s="150"/>
      <c r="AE103" s="148"/>
      <c r="AF103" s="149"/>
      <c r="AG103" s="150"/>
      <c r="AH103" s="148"/>
      <c r="AI103" s="151"/>
      <c r="AJ103" s="152"/>
      <c r="AK103" s="153"/>
      <c r="AL103" s="153"/>
      <c r="AM103" s="153"/>
      <c r="AN103" s="153"/>
      <c r="AO103" s="153"/>
      <c r="AP103" s="153"/>
      <c r="AQ103" s="153"/>
      <c r="AR103" s="153"/>
      <c r="AS103" s="154"/>
      <c r="AT103" s="155"/>
      <c r="AU103" s="48"/>
      <c r="AV103" s="156"/>
      <c r="AW103" s="157"/>
      <c r="AX103" s="158"/>
      <c r="AY103" s="48"/>
      <c r="AZ103" s="55">
        <f t="shared" si="1"/>
        <v>0</v>
      </c>
    </row>
    <row r="104" spans="1:52" x14ac:dyDescent="0.45">
      <c r="A104" s="89">
        <v>98</v>
      </c>
      <c r="B104" s="90" t="str">
        <f>IF(小５_データ入力シート!B104="","",小５_データ入力シート!B104)</f>
        <v/>
      </c>
      <c r="C104" s="91" t="str">
        <f>IF(小５_データ入力シート!C104="","",小５_データ入力シート!C104)</f>
        <v/>
      </c>
      <c r="D104" s="92" t="str">
        <f>IF(小５_データ入力シート!D104="","",小５_データ入力シート!D104)</f>
        <v/>
      </c>
      <c r="E104" s="93" t="str">
        <f>IF(小５_データ入力シート!E104="","",小５_データ入力シート!E104)</f>
        <v/>
      </c>
      <c r="F104" s="93" t="str">
        <f>IF(小５_データ入力シート!F104="","",小５_データ入力シート!F104)</f>
        <v/>
      </c>
      <c r="G104" s="93" t="str">
        <f>IF(小５_データ入力シート!G104="","",小５_データ入力シート!G104)</f>
        <v/>
      </c>
      <c r="H104" s="94" t="str">
        <f>IF(小５_データ入力シート!H104="","",小５_データ入力シート!H104)</f>
        <v/>
      </c>
      <c r="I104" s="147"/>
      <c r="J104" s="148"/>
      <c r="K104" s="149"/>
      <c r="L104" s="150"/>
      <c r="M104" s="148"/>
      <c r="N104" s="149"/>
      <c r="O104" s="150"/>
      <c r="P104" s="148"/>
      <c r="Q104" s="149"/>
      <c r="R104" s="150"/>
      <c r="S104" s="148"/>
      <c r="T104" s="149"/>
      <c r="U104" s="150"/>
      <c r="V104" s="148"/>
      <c r="W104" s="149"/>
      <c r="X104" s="150"/>
      <c r="Y104" s="148"/>
      <c r="Z104" s="149"/>
      <c r="AA104" s="150"/>
      <c r="AB104" s="148"/>
      <c r="AC104" s="149"/>
      <c r="AD104" s="150"/>
      <c r="AE104" s="148"/>
      <c r="AF104" s="149"/>
      <c r="AG104" s="150"/>
      <c r="AH104" s="148"/>
      <c r="AI104" s="151"/>
      <c r="AJ104" s="152"/>
      <c r="AK104" s="153"/>
      <c r="AL104" s="153"/>
      <c r="AM104" s="153"/>
      <c r="AN104" s="153"/>
      <c r="AO104" s="153"/>
      <c r="AP104" s="153"/>
      <c r="AQ104" s="153"/>
      <c r="AR104" s="153"/>
      <c r="AS104" s="154"/>
      <c r="AT104" s="155"/>
      <c r="AU104" s="48"/>
      <c r="AV104" s="156"/>
      <c r="AW104" s="157"/>
      <c r="AX104" s="158"/>
      <c r="AY104" s="48"/>
      <c r="AZ104" s="55">
        <f t="shared" si="1"/>
        <v>0</v>
      </c>
    </row>
    <row r="105" spans="1:52" x14ac:dyDescent="0.45">
      <c r="A105" s="89">
        <v>99</v>
      </c>
      <c r="B105" s="90" t="str">
        <f>IF(小５_データ入力シート!B105="","",小５_データ入力シート!B105)</f>
        <v/>
      </c>
      <c r="C105" s="91" t="str">
        <f>IF(小５_データ入力シート!C105="","",小５_データ入力シート!C105)</f>
        <v/>
      </c>
      <c r="D105" s="92" t="str">
        <f>IF(小５_データ入力シート!D105="","",小５_データ入力シート!D105)</f>
        <v/>
      </c>
      <c r="E105" s="93" t="str">
        <f>IF(小５_データ入力シート!E105="","",小５_データ入力シート!E105)</f>
        <v/>
      </c>
      <c r="F105" s="93" t="str">
        <f>IF(小５_データ入力シート!F105="","",小５_データ入力シート!F105)</f>
        <v/>
      </c>
      <c r="G105" s="93" t="str">
        <f>IF(小５_データ入力シート!G105="","",小５_データ入力シート!G105)</f>
        <v/>
      </c>
      <c r="H105" s="94" t="str">
        <f>IF(小５_データ入力シート!H105="","",小５_データ入力シート!H105)</f>
        <v/>
      </c>
      <c r="I105" s="147"/>
      <c r="J105" s="148"/>
      <c r="K105" s="149"/>
      <c r="L105" s="150"/>
      <c r="M105" s="148"/>
      <c r="N105" s="149"/>
      <c r="O105" s="150"/>
      <c r="P105" s="148"/>
      <c r="Q105" s="149"/>
      <c r="R105" s="150"/>
      <c r="S105" s="148"/>
      <c r="T105" s="149"/>
      <c r="U105" s="150"/>
      <c r="V105" s="148"/>
      <c r="W105" s="149"/>
      <c r="X105" s="150"/>
      <c r="Y105" s="148"/>
      <c r="Z105" s="149"/>
      <c r="AA105" s="150"/>
      <c r="AB105" s="148"/>
      <c r="AC105" s="149"/>
      <c r="AD105" s="150"/>
      <c r="AE105" s="148"/>
      <c r="AF105" s="149"/>
      <c r="AG105" s="150"/>
      <c r="AH105" s="148"/>
      <c r="AI105" s="151"/>
      <c r="AJ105" s="152"/>
      <c r="AK105" s="153"/>
      <c r="AL105" s="153"/>
      <c r="AM105" s="153"/>
      <c r="AN105" s="153"/>
      <c r="AO105" s="153"/>
      <c r="AP105" s="153"/>
      <c r="AQ105" s="153"/>
      <c r="AR105" s="153"/>
      <c r="AS105" s="154"/>
      <c r="AT105" s="155"/>
      <c r="AU105" s="48"/>
      <c r="AV105" s="156"/>
      <c r="AW105" s="157"/>
      <c r="AX105" s="158"/>
      <c r="AY105" s="48"/>
      <c r="AZ105" s="55">
        <f t="shared" si="1"/>
        <v>0</v>
      </c>
    </row>
    <row r="106" spans="1:52" ht="13.8" thickBot="1" x14ac:dyDescent="0.5">
      <c r="A106" s="95">
        <v>100</v>
      </c>
      <c r="B106" s="96" t="str">
        <f>IF(小５_データ入力シート!B106="","",小５_データ入力シート!B106)</f>
        <v/>
      </c>
      <c r="C106" s="97" t="str">
        <f>IF(小５_データ入力シート!C106="","",小５_データ入力シート!C106)</f>
        <v/>
      </c>
      <c r="D106" s="98" t="str">
        <f>IF(小５_データ入力シート!D106="","",小５_データ入力シート!D106)</f>
        <v/>
      </c>
      <c r="E106" s="99" t="str">
        <f>IF(小５_データ入力シート!E106="","",小５_データ入力シート!E106)</f>
        <v/>
      </c>
      <c r="F106" s="99" t="str">
        <f>IF(小５_データ入力シート!F106="","",小５_データ入力シート!F106)</f>
        <v/>
      </c>
      <c r="G106" s="99" t="str">
        <f>IF(小５_データ入力シート!G106="","",小５_データ入力シート!G106)</f>
        <v/>
      </c>
      <c r="H106" s="100" t="str">
        <f>IF(小５_データ入力シート!H106="","",小５_データ入力シート!H106)</f>
        <v/>
      </c>
      <c r="I106" s="159"/>
      <c r="J106" s="160"/>
      <c r="K106" s="161"/>
      <c r="L106" s="162"/>
      <c r="M106" s="160"/>
      <c r="N106" s="161"/>
      <c r="O106" s="162"/>
      <c r="P106" s="160"/>
      <c r="Q106" s="161"/>
      <c r="R106" s="162"/>
      <c r="S106" s="160"/>
      <c r="T106" s="161"/>
      <c r="U106" s="162"/>
      <c r="V106" s="160"/>
      <c r="W106" s="161"/>
      <c r="X106" s="162"/>
      <c r="Y106" s="160"/>
      <c r="Z106" s="161"/>
      <c r="AA106" s="162"/>
      <c r="AB106" s="160"/>
      <c r="AC106" s="161"/>
      <c r="AD106" s="162"/>
      <c r="AE106" s="160"/>
      <c r="AF106" s="161"/>
      <c r="AG106" s="162"/>
      <c r="AH106" s="160"/>
      <c r="AI106" s="163"/>
      <c r="AJ106" s="164"/>
      <c r="AK106" s="165"/>
      <c r="AL106" s="165"/>
      <c r="AM106" s="165"/>
      <c r="AN106" s="165"/>
      <c r="AO106" s="165"/>
      <c r="AP106" s="165"/>
      <c r="AQ106" s="165"/>
      <c r="AR106" s="165"/>
      <c r="AS106" s="166"/>
      <c r="AT106" s="167"/>
      <c r="AU106" s="63"/>
      <c r="AV106" s="168"/>
      <c r="AW106" s="169"/>
      <c r="AX106" s="170"/>
      <c r="AY106" s="63"/>
      <c r="AZ106" s="70">
        <f t="shared" si="1"/>
        <v>0</v>
      </c>
    </row>
    <row r="107" spans="1:52" ht="13.8" thickTop="1" x14ac:dyDescent="0.45"/>
  </sheetData>
  <sheetProtection password="957A" sheet="1" objects="1" scenarios="1"/>
  <mergeCells count="29">
    <mergeCell ref="AW4:AW5"/>
    <mergeCell ref="AX4:AX5"/>
    <mergeCell ref="AY4:AY5"/>
    <mergeCell ref="AZ4:AZ5"/>
    <mergeCell ref="A1:H1"/>
    <mergeCell ref="A3:A5"/>
    <mergeCell ref="B3:H3"/>
    <mergeCell ref="B4:B5"/>
    <mergeCell ref="C4:C5"/>
    <mergeCell ref="D4:D5"/>
    <mergeCell ref="E4:G4"/>
    <mergeCell ref="H4:H5"/>
    <mergeCell ref="I3:AI3"/>
    <mergeCell ref="AJ3:AS3"/>
    <mergeCell ref="AT3:AV3"/>
    <mergeCell ref="AW3:AZ3"/>
    <mergeCell ref="AU4:AU5"/>
    <mergeCell ref="AV4:AV5"/>
    <mergeCell ref="AG4:AI4"/>
    <mergeCell ref="AT4:AT5"/>
    <mergeCell ref="I4:K4"/>
    <mergeCell ref="L4:N4"/>
    <mergeCell ref="O4:Q4"/>
    <mergeCell ref="AJ4:AS4"/>
    <mergeCell ref="R4:T4"/>
    <mergeCell ref="U4:W4"/>
    <mergeCell ref="X4:Z4"/>
    <mergeCell ref="AA4:AC4"/>
    <mergeCell ref="AD4:AF4"/>
  </mergeCells>
  <phoneticPr fontId="1"/>
  <conditionalFormatting sqref="B6">
    <cfRule type="containsBlanks" dxfId="14" priority="54">
      <formula>LEN(TRIM(B6))=0</formula>
    </cfRule>
  </conditionalFormatting>
  <conditionalFormatting sqref="C6">
    <cfRule type="containsBlanks" dxfId="13" priority="53">
      <formula>LEN(TRIM(C6))=0</formula>
    </cfRule>
  </conditionalFormatting>
  <conditionalFormatting sqref="D6">
    <cfRule type="containsBlanks" dxfId="12" priority="52">
      <formula>LEN(TRIM(D6))=0</formula>
    </cfRule>
  </conditionalFormatting>
  <conditionalFormatting sqref="G6">
    <cfRule type="containsBlanks" dxfId="11" priority="49">
      <formula>LEN(TRIM(G6))=0</formula>
    </cfRule>
  </conditionalFormatting>
  <conditionalFormatting sqref="E6">
    <cfRule type="containsBlanks" dxfId="10" priority="51">
      <formula>LEN(TRIM(E6))=0</formula>
    </cfRule>
  </conditionalFormatting>
  <conditionalFormatting sqref="F6">
    <cfRule type="containsBlanks" dxfId="9" priority="50">
      <formula>LEN(TRIM(F6))=0</formula>
    </cfRule>
  </conditionalFormatting>
  <conditionalFormatting sqref="H6">
    <cfRule type="containsBlanks" dxfId="8" priority="48">
      <formula>LEN(TRIM(H6))=0</formula>
    </cfRule>
  </conditionalFormatting>
  <conditionalFormatting sqref="B7:H106">
    <cfRule type="containsBlanks" dxfId="7" priority="22">
      <formula>LEN(TRIM(B7))=0</formula>
    </cfRule>
  </conditionalFormatting>
  <conditionalFormatting sqref="I7:AY106">
    <cfRule type="containsBlanks" dxfId="6" priority="1">
      <formula>LEN(TRIM(I7))=0</formula>
    </cfRule>
  </conditionalFormatting>
  <dataValidations count="3">
    <dataValidation type="list" allowBlank="1" showInputMessage="1" showErrorMessage="1" error="「男」「女」のどちらかを入力してください。" sqref="D6:D106">
      <formula1>"男,女"</formula1>
    </dataValidation>
    <dataValidation type="list" allowBlank="1" showInputMessage="1" showErrorMessage="1" error="直接データを入力する場合は半角英数にて「A」「B」「C」を入力してください。" sqref="I6:AI106">
      <formula1>"A,B,C"</formula1>
    </dataValidation>
    <dataValidation type="list" allowBlank="1" showInputMessage="1" showErrorMessage="1" error="直接データを入力する場合は「◎」「○」「△」を入力してください。特に「○（漢数字ゼロ）」は入力できないのでご注意ください。" sqref="AJ6:AS106">
      <formula1>"◎,○,△"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Blanks" priority="21" id="{7A68DF20-35F1-4B72-8FCE-98096554BD24}">
            <xm:f>LEN(TRIM(小５_データ入力シート!AW6))=0</xm:f>
            <x14:dxf>
              <fill>
                <patternFill>
                  <bgColor rgb="FFFFFF00"/>
                </patternFill>
              </fill>
            </x14:dxf>
          </x14:cfRule>
          <xm:sqref>AW6</xm:sqref>
        </x14:conditionalFormatting>
        <x14:conditionalFormatting xmlns:xm="http://schemas.microsoft.com/office/excel/2006/main">
          <x14:cfRule type="containsBlanks" priority="19" id="{379A7F40-1C9C-477A-AB45-601AD31144C5}">
            <xm:f>LEN(TRIM(小５_データ入力シート!AX6))=0</xm:f>
            <x14:dxf>
              <fill>
                <patternFill>
                  <bgColor rgb="FFFFFF00"/>
                </patternFill>
              </fill>
            </x14:dxf>
          </x14:cfRule>
          <xm:sqref>AX6</xm:sqref>
        </x14:conditionalFormatting>
        <x14:conditionalFormatting xmlns:xm="http://schemas.microsoft.com/office/excel/2006/main">
          <x14:cfRule type="containsBlanks" priority="16" id="{512AC574-B0AF-47FE-BDB0-79F35A743904}">
            <xm:f>LEN(TRIM(小５_データ入力シート!AK6))=0</xm:f>
            <x14:dxf>
              <fill>
                <patternFill>
                  <bgColor rgb="FFFFFF00"/>
                </patternFill>
              </fill>
            </x14:dxf>
          </x14:cfRule>
          <xm:sqref>AK6:AV6</xm:sqref>
        </x14:conditionalFormatting>
        <x14:conditionalFormatting xmlns:xm="http://schemas.microsoft.com/office/excel/2006/main">
          <x14:cfRule type="containsBlanks" priority="15" id="{BAF31B94-B56E-4039-873A-1B0D005DC8D3}">
            <xm:f>LEN(TRIM(小５_データ入力シート!AJ6))=0</xm:f>
            <x14:dxf>
              <fill>
                <patternFill>
                  <bgColor rgb="FFFFFF00"/>
                </patternFill>
              </fill>
            </x14:dxf>
          </x14:cfRule>
          <xm:sqref>AJ6:AS6</xm:sqref>
        </x14:conditionalFormatting>
        <x14:conditionalFormatting xmlns:xm="http://schemas.microsoft.com/office/excel/2006/main">
          <x14:cfRule type="containsBlanks" priority="6" id="{CD28450C-14AA-48CC-BEE2-DB65D45FF76C}">
            <xm:f>LEN(TRIM(小５_データ入力シート!AY6))=0</xm:f>
            <x14:dxf>
              <fill>
                <patternFill>
                  <bgColor rgb="FFFFFF00"/>
                </patternFill>
              </fill>
            </x14:dxf>
          </x14:cfRule>
          <xm:sqref>AY6</xm:sqref>
        </x14:conditionalFormatting>
        <x14:conditionalFormatting xmlns:xm="http://schemas.microsoft.com/office/excel/2006/main">
          <x14:cfRule type="containsBlanks" priority="5" id="{DDA955C6-74A1-4D34-AD6B-14FD8DCD3A8C}">
            <xm:f>LEN(TRIM(小５_データ入力シート!I6))=0</xm:f>
            <x14:dxf>
              <fill>
                <patternFill>
                  <bgColor rgb="FFFFFF00"/>
                </patternFill>
              </fill>
            </x14:dxf>
          </x14:cfRule>
          <xm:sqref>I6:AI6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記入例</vt:lpstr>
      <vt:lpstr>印刷用</vt:lpstr>
      <vt:lpstr>記載者データ入力シート</vt:lpstr>
      <vt:lpstr>小５_データ入力シート</vt:lpstr>
      <vt:lpstr>小６_データ入力シート</vt:lpstr>
      <vt:lpstr>印刷用!Print_Area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2025-09-18T06:48:55Z</dcterms:modified>
</cp:coreProperties>
</file>